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owing\Sprints\Sprint 25\"/>
    </mc:Choice>
  </mc:AlternateContent>
  <xr:revisionPtr revIDLastSave="0" documentId="13_ncr:1_{E4F043E8-0A30-4251-82BC-3CD2E90B4122}" xr6:coauthVersionLast="47" xr6:coauthVersionMax="47" xr10:uidLastSave="{00000000-0000-0000-0000-000000000000}"/>
  <bookViews>
    <workbookView xWindow="38310" yWindow="0" windowWidth="19380" windowHeight="20970" activeTab="3" xr2:uid="{00000000-000D-0000-FFFF-FFFF00000000}"/>
    <workbookView xWindow="38290" yWindow="-110" windowWidth="38620" windowHeight="21100" activeTab="4" xr2:uid="{6D14C3CE-25AA-43E1-B90A-082CF405B310}"/>
  </bookViews>
  <sheets>
    <sheet name="Sat_Chrono" sheetId="45" r:id="rId1"/>
    <sheet name="Sat Race Sheet" sheetId="43" r:id="rId2"/>
    <sheet name="Sat_Tree_Draw" sheetId="21" r:id="rId3"/>
    <sheet name="Names_Sat" sheetId="36" r:id="rId4"/>
    <sheet name="Finances and Ch_of_D" sheetId="38" r:id="rId5"/>
    <sheet name="Rough working" sheetId="22" r:id="rId6"/>
  </sheets>
  <definedNames>
    <definedName name="_xlnm._FilterDatabase" localSheetId="4" hidden="1">'Finances and Ch_of_D'!$A$3:$AF$179</definedName>
    <definedName name="Events">#REF!</definedName>
    <definedName name="_xlnm.Print_Area" localSheetId="4">'Finances and Ch_of_D'!$B$1:$K$171</definedName>
    <definedName name="_xlnm.Print_Area" localSheetId="0">Sat_Chrono!$A$1:$A$128</definedName>
    <definedName name="_xlnm.Print_Titles" localSheetId="4">'Finances and Ch_of_D'!$3:$3</definedName>
    <definedName name="_xlnm.Print_Titles" localSheetId="3">Names_Sat!$3:$3</definedName>
    <definedName name="_xlnm.Print_Titles" localSheetId="0">Sat_Chrono!$3:$3</definedName>
    <definedName name="sponso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78" i="38" l="1"/>
  <c r="R5" i="38"/>
  <c r="R6" i="38"/>
  <c r="R7" i="38"/>
  <c r="R8" i="38"/>
  <c r="R9" i="38"/>
  <c r="R10" i="38"/>
  <c r="R11" i="38"/>
  <c r="R12" i="38"/>
  <c r="R13" i="38"/>
  <c r="R14" i="38"/>
  <c r="R15" i="38"/>
  <c r="R16" i="38"/>
  <c r="R17" i="38"/>
  <c r="R18" i="38"/>
  <c r="R19" i="38"/>
  <c r="R20" i="38"/>
  <c r="R21" i="38"/>
  <c r="R22" i="38"/>
  <c r="R23" i="38"/>
  <c r="R24" i="38"/>
  <c r="R25" i="38"/>
  <c r="R26" i="38"/>
  <c r="R27" i="38"/>
  <c r="R28" i="38"/>
  <c r="R29" i="38"/>
  <c r="R30" i="38"/>
  <c r="R31" i="38"/>
  <c r="R32" i="38"/>
  <c r="R33" i="38"/>
  <c r="R34" i="38"/>
  <c r="R35" i="38"/>
  <c r="R36" i="38"/>
  <c r="R37" i="38"/>
  <c r="R38" i="38"/>
  <c r="R39" i="38"/>
  <c r="R40" i="38"/>
  <c r="R41" i="38"/>
  <c r="R42" i="38"/>
  <c r="R43" i="38"/>
  <c r="R44" i="38"/>
  <c r="R45" i="38"/>
  <c r="R46" i="38"/>
  <c r="R47" i="38"/>
  <c r="R48" i="38"/>
  <c r="R49" i="38"/>
  <c r="R50" i="38"/>
  <c r="R51" i="38"/>
  <c r="R52" i="38"/>
  <c r="R53" i="38"/>
  <c r="R54" i="38"/>
  <c r="R56" i="38"/>
  <c r="R57" i="38"/>
  <c r="R58" i="38"/>
  <c r="R59" i="38"/>
  <c r="R60" i="38"/>
  <c r="R61" i="38"/>
  <c r="R62" i="38"/>
  <c r="R63" i="38"/>
  <c r="R65" i="38"/>
  <c r="R66" i="38"/>
  <c r="R67" i="38"/>
  <c r="R68" i="38"/>
  <c r="R69" i="38"/>
  <c r="R70" i="38"/>
  <c r="R71" i="38"/>
  <c r="R72" i="38"/>
  <c r="R73" i="38"/>
  <c r="R74" i="38"/>
  <c r="R75" i="38"/>
  <c r="R76" i="38"/>
  <c r="R77" i="38"/>
  <c r="R78" i="38"/>
  <c r="R79" i="38"/>
  <c r="R80" i="38"/>
  <c r="R81" i="38"/>
  <c r="R82" i="38"/>
  <c r="R83" i="38"/>
  <c r="R84" i="38"/>
  <c r="R85" i="38"/>
  <c r="R86" i="38"/>
  <c r="R87" i="38"/>
  <c r="R88" i="38"/>
  <c r="R89" i="38"/>
  <c r="R90" i="38"/>
  <c r="R91" i="38"/>
  <c r="R92" i="38"/>
  <c r="R93" i="38"/>
  <c r="R94" i="38"/>
  <c r="R95" i="38"/>
  <c r="R96" i="38"/>
  <c r="R97" i="38"/>
  <c r="R98" i="38"/>
  <c r="R99" i="38"/>
  <c r="R100" i="38"/>
  <c r="R101" i="38"/>
  <c r="R102" i="38"/>
  <c r="R103" i="38"/>
  <c r="R104" i="38"/>
  <c r="R105" i="38"/>
  <c r="R106" i="38"/>
  <c r="R107" i="38"/>
  <c r="R108" i="38"/>
  <c r="R109" i="38"/>
  <c r="R110" i="38"/>
  <c r="R111" i="38"/>
  <c r="R112" i="38"/>
  <c r="R113" i="38"/>
  <c r="R114" i="38"/>
  <c r="R115" i="38"/>
  <c r="R116" i="38"/>
  <c r="R117" i="38"/>
  <c r="R118" i="38"/>
  <c r="R119" i="38"/>
  <c r="R120" i="38"/>
  <c r="R121" i="38"/>
  <c r="R122" i="38"/>
  <c r="R123" i="38"/>
  <c r="R124" i="38"/>
  <c r="R125" i="38"/>
  <c r="R126" i="38"/>
  <c r="R127" i="38"/>
  <c r="R128" i="38"/>
  <c r="R129" i="38"/>
  <c r="R130" i="38"/>
  <c r="R131" i="38"/>
  <c r="R132" i="38"/>
  <c r="R133" i="38"/>
  <c r="R134" i="38"/>
  <c r="R135" i="38"/>
  <c r="R136" i="38"/>
  <c r="R137" i="38"/>
  <c r="R138" i="38"/>
  <c r="R139" i="38"/>
  <c r="R140" i="38"/>
  <c r="R141" i="38"/>
  <c r="R142" i="38"/>
  <c r="R143" i="38"/>
  <c r="R144" i="38"/>
  <c r="R145" i="38"/>
  <c r="R146" i="38"/>
  <c r="R147" i="38"/>
  <c r="R148" i="38"/>
  <c r="R149" i="38"/>
  <c r="R150" i="38"/>
  <c r="R151" i="38"/>
  <c r="R152" i="38"/>
  <c r="R153" i="38"/>
  <c r="R154" i="38"/>
  <c r="R155" i="38"/>
  <c r="R156" i="38"/>
  <c r="R157" i="38"/>
  <c r="R158" i="38"/>
  <c r="R159" i="38"/>
  <c r="R160" i="38"/>
  <c r="R161" i="38"/>
  <c r="R162" i="38"/>
  <c r="R163" i="38"/>
  <c r="R164" i="38"/>
  <c r="R165" i="38"/>
  <c r="R166" i="38"/>
  <c r="R167" i="38"/>
  <c r="R168" i="38"/>
  <c r="R169" i="38"/>
  <c r="R4" i="38"/>
  <c r="AD174" i="38"/>
  <c r="AE174" i="38"/>
  <c r="AB178" i="38"/>
  <c r="AB177" i="38"/>
  <c r="AF5" i="38"/>
  <c r="AF6" i="38"/>
  <c r="AF7" i="38"/>
  <c r="AF8" i="38"/>
  <c r="AF9" i="38"/>
  <c r="AF10" i="38"/>
  <c r="AF11" i="38"/>
  <c r="AF12" i="38"/>
  <c r="AF13" i="38"/>
  <c r="AF14" i="38"/>
  <c r="AF15" i="38"/>
  <c r="AF16" i="38"/>
  <c r="AF17" i="38"/>
  <c r="AF18" i="38"/>
  <c r="AF19" i="38"/>
  <c r="AF20" i="38"/>
  <c r="AF21" i="38"/>
  <c r="AF22" i="38"/>
  <c r="AF23" i="38"/>
  <c r="AF24" i="38"/>
  <c r="AF25" i="38"/>
  <c r="AF26" i="38"/>
  <c r="AF27" i="38"/>
  <c r="AF28" i="38"/>
  <c r="AF29" i="38"/>
  <c r="AF30" i="38"/>
  <c r="AF31" i="38"/>
  <c r="AF32" i="38"/>
  <c r="AF33" i="38"/>
  <c r="AF34" i="38"/>
  <c r="AF35" i="38"/>
  <c r="AF36" i="38"/>
  <c r="AF37" i="38"/>
  <c r="AF38" i="38"/>
  <c r="AF39" i="38"/>
  <c r="AF40" i="38"/>
  <c r="AF41" i="38"/>
  <c r="AF42" i="38"/>
  <c r="AF43" i="38"/>
  <c r="AF44" i="38"/>
  <c r="AF45" i="38"/>
  <c r="AF46" i="38"/>
  <c r="AF47" i="38"/>
  <c r="AF48" i="38"/>
  <c r="AF49" i="38"/>
  <c r="AF50" i="38"/>
  <c r="AF51" i="38"/>
  <c r="AF52" i="38"/>
  <c r="AF53" i="38"/>
  <c r="AF54" i="38"/>
  <c r="AF55" i="38"/>
  <c r="AF56" i="38"/>
  <c r="AF57" i="38"/>
  <c r="AF58" i="38"/>
  <c r="AF59" i="38"/>
  <c r="AF60" i="38"/>
  <c r="AF61" i="38"/>
  <c r="AF62" i="38"/>
  <c r="AF63" i="38"/>
  <c r="AF64" i="38"/>
  <c r="AF65" i="38"/>
  <c r="AF66" i="38"/>
  <c r="AF67" i="38"/>
  <c r="AF68" i="38"/>
  <c r="AF69" i="38"/>
  <c r="AF70" i="38"/>
  <c r="AF71" i="38"/>
  <c r="AF72" i="38"/>
  <c r="AF73" i="38"/>
  <c r="AF74" i="38"/>
  <c r="AF75" i="38"/>
  <c r="AF76" i="38"/>
  <c r="AF77" i="38"/>
  <c r="AF78" i="38"/>
  <c r="AF79" i="38"/>
  <c r="AF80" i="38"/>
  <c r="AF81" i="38"/>
  <c r="AF82" i="38"/>
  <c r="AF83" i="38"/>
  <c r="AF84" i="38"/>
  <c r="AF85" i="38"/>
  <c r="AF86" i="38"/>
  <c r="AF87" i="38"/>
  <c r="AF88" i="38"/>
  <c r="AF89" i="38"/>
  <c r="AF90" i="38"/>
  <c r="AF91" i="38"/>
  <c r="AF92" i="38"/>
  <c r="AF93" i="38"/>
  <c r="AF94" i="38"/>
  <c r="AF95" i="38"/>
  <c r="AF96" i="38"/>
  <c r="AF97" i="38"/>
  <c r="AF98" i="38"/>
  <c r="AF99" i="38"/>
  <c r="AF100" i="38"/>
  <c r="AF101" i="38"/>
  <c r="AF102" i="38"/>
  <c r="AF103" i="38"/>
  <c r="AF104" i="38"/>
  <c r="AF105" i="38"/>
  <c r="AF106" i="38"/>
  <c r="AF107" i="38"/>
  <c r="AF108" i="38"/>
  <c r="AF109" i="38"/>
  <c r="AF110" i="38"/>
  <c r="AF111" i="38"/>
  <c r="AF112" i="38"/>
  <c r="AF113" i="38"/>
  <c r="AF114" i="38"/>
  <c r="AF115" i="38"/>
  <c r="AF116" i="38"/>
  <c r="AF117" i="38"/>
  <c r="AF118" i="38"/>
  <c r="AF119" i="38"/>
  <c r="AF120" i="38"/>
  <c r="AF121" i="38"/>
  <c r="AF122" i="38"/>
  <c r="AF123" i="38"/>
  <c r="AF124" i="38"/>
  <c r="AF125" i="38"/>
  <c r="AF126" i="38"/>
  <c r="AF127" i="38"/>
  <c r="AF128" i="38"/>
  <c r="AF129" i="38"/>
  <c r="AF130" i="38"/>
  <c r="AF131" i="38"/>
  <c r="AF132" i="38"/>
  <c r="AF133" i="38"/>
  <c r="AF134" i="38"/>
  <c r="AF135" i="38"/>
  <c r="AF136" i="38"/>
  <c r="AF137" i="38"/>
  <c r="AF138" i="38"/>
  <c r="AF139" i="38"/>
  <c r="AF140" i="38"/>
  <c r="AF141" i="38"/>
  <c r="AF142" i="38"/>
  <c r="AF143" i="38"/>
  <c r="AF144" i="38"/>
  <c r="AF145" i="38"/>
  <c r="AF146" i="38"/>
  <c r="AF147" i="38"/>
  <c r="AF148" i="38"/>
  <c r="AF149" i="38"/>
  <c r="AF150" i="38"/>
  <c r="AF151" i="38"/>
  <c r="AF152" i="38"/>
  <c r="AF153" i="38"/>
  <c r="AF154" i="38"/>
  <c r="AF155" i="38"/>
  <c r="AF156" i="38"/>
  <c r="AF157" i="38"/>
  <c r="AF158" i="38"/>
  <c r="AF159" i="38"/>
  <c r="AF160" i="38"/>
  <c r="AF161" i="38"/>
  <c r="AF162" i="38"/>
  <c r="AF163" i="38"/>
  <c r="AF164" i="38"/>
  <c r="AF165" i="38"/>
  <c r="AF166" i="38"/>
  <c r="AF167" i="38"/>
  <c r="AF168" i="38"/>
  <c r="AF169" i="38"/>
  <c r="Y166" i="38"/>
  <c r="Z166" i="38"/>
  <c r="AA166" i="38"/>
  <c r="AB166" i="38"/>
  <c r="AC166" i="38"/>
  <c r="Y167" i="38"/>
  <c r="Z167" i="38"/>
  <c r="AA167" i="38"/>
  <c r="AB167" i="38"/>
  <c r="AC167" i="38"/>
  <c r="Y168" i="38"/>
  <c r="Z168" i="38"/>
  <c r="AA168" i="38"/>
  <c r="AB168" i="38"/>
  <c r="AC168" i="38"/>
  <c r="Y169" i="38"/>
  <c r="Z169" i="38"/>
  <c r="AA169" i="38"/>
  <c r="AB169" i="38"/>
  <c r="AC169" i="38"/>
  <c r="K168" i="38"/>
  <c r="M168" i="38" s="1"/>
  <c r="K169" i="38"/>
  <c r="P169" i="38" s="1"/>
  <c r="N168" i="38"/>
  <c r="O168" i="38"/>
  <c r="P168" i="38"/>
  <c r="Q168" i="38"/>
  <c r="M169" i="38"/>
  <c r="N169" i="38"/>
  <c r="O169" i="38"/>
  <c r="Q169" i="38"/>
  <c r="Y5" i="38"/>
  <c r="Z5" i="38"/>
  <c r="AA5" i="38"/>
  <c r="AB5" i="38"/>
  <c r="AC5" i="38"/>
  <c r="Y6" i="38"/>
  <c r="Z6" i="38"/>
  <c r="AA6" i="38"/>
  <c r="AB6" i="38"/>
  <c r="AC6" i="38"/>
  <c r="Y7" i="38"/>
  <c r="Z7" i="38"/>
  <c r="AA7" i="38"/>
  <c r="AB7" i="38"/>
  <c r="AC7" i="38"/>
  <c r="Y8" i="38"/>
  <c r="Z8" i="38"/>
  <c r="AA8" i="38"/>
  <c r="AB8" i="38"/>
  <c r="AC8" i="38"/>
  <c r="Y9" i="38"/>
  <c r="Z9" i="38"/>
  <c r="AA9" i="38"/>
  <c r="AB9" i="38"/>
  <c r="AC9" i="38"/>
  <c r="Y10" i="38"/>
  <c r="Z10" i="38"/>
  <c r="AA10" i="38"/>
  <c r="AB10" i="38"/>
  <c r="AC10" i="38"/>
  <c r="Y11" i="38"/>
  <c r="Z11" i="38"/>
  <c r="AA11" i="38"/>
  <c r="AB11" i="38"/>
  <c r="AC11" i="38"/>
  <c r="Y12" i="38"/>
  <c r="Z12" i="38"/>
  <c r="AA12" i="38"/>
  <c r="AB12" i="38"/>
  <c r="AC12" i="38"/>
  <c r="Y13" i="38"/>
  <c r="Z13" i="38"/>
  <c r="AA13" i="38"/>
  <c r="AB13" i="38"/>
  <c r="AC13" i="38"/>
  <c r="Y14" i="38"/>
  <c r="Z14" i="38"/>
  <c r="AA14" i="38"/>
  <c r="AB14" i="38"/>
  <c r="AC14" i="38"/>
  <c r="Y15" i="38"/>
  <c r="Z15" i="38"/>
  <c r="AA15" i="38"/>
  <c r="AB15" i="38"/>
  <c r="AC15" i="38"/>
  <c r="Y16" i="38"/>
  <c r="Z16" i="38"/>
  <c r="AA16" i="38"/>
  <c r="AB16" i="38"/>
  <c r="AC16" i="38"/>
  <c r="Y17" i="38"/>
  <c r="Z17" i="38"/>
  <c r="AA17" i="38"/>
  <c r="AB17" i="38"/>
  <c r="AC17" i="38"/>
  <c r="Y18" i="38"/>
  <c r="Z18" i="38"/>
  <c r="AA18" i="38"/>
  <c r="AB18" i="38"/>
  <c r="AC18" i="38"/>
  <c r="Y19" i="38"/>
  <c r="Z19" i="38"/>
  <c r="AA19" i="38"/>
  <c r="AB19" i="38"/>
  <c r="AC19" i="38"/>
  <c r="Y20" i="38"/>
  <c r="Z20" i="38"/>
  <c r="AA20" i="38"/>
  <c r="AB20" i="38"/>
  <c r="AC20" i="38"/>
  <c r="Y21" i="38"/>
  <c r="Z21" i="38"/>
  <c r="AA21" i="38"/>
  <c r="AB21" i="38"/>
  <c r="AC21" i="38"/>
  <c r="Y22" i="38"/>
  <c r="Z22" i="38"/>
  <c r="AA22" i="38"/>
  <c r="AB22" i="38"/>
  <c r="AC22" i="38"/>
  <c r="Y23" i="38"/>
  <c r="Z23" i="38"/>
  <c r="AA23" i="38"/>
  <c r="AB23" i="38"/>
  <c r="AC23" i="38"/>
  <c r="Y24" i="38"/>
  <c r="Z24" i="38"/>
  <c r="AA24" i="38"/>
  <c r="AB24" i="38"/>
  <c r="AC24" i="38"/>
  <c r="Y25" i="38"/>
  <c r="Z25" i="38"/>
  <c r="AA25" i="38"/>
  <c r="AB25" i="38"/>
  <c r="AC25" i="38"/>
  <c r="Y26" i="38"/>
  <c r="Z26" i="38"/>
  <c r="AA26" i="38"/>
  <c r="AB26" i="38"/>
  <c r="AC26" i="38"/>
  <c r="Y27" i="38"/>
  <c r="Z27" i="38"/>
  <c r="AA27" i="38"/>
  <c r="AB27" i="38"/>
  <c r="AC27" i="38"/>
  <c r="Y28" i="38"/>
  <c r="Z28" i="38"/>
  <c r="AA28" i="38"/>
  <c r="AB28" i="38"/>
  <c r="AC28" i="38"/>
  <c r="Y29" i="38"/>
  <c r="Z29" i="38"/>
  <c r="AA29" i="38"/>
  <c r="AB29" i="38"/>
  <c r="AC29" i="38"/>
  <c r="Y30" i="38"/>
  <c r="Z30" i="38"/>
  <c r="AA30" i="38"/>
  <c r="AB30" i="38"/>
  <c r="AC30" i="38"/>
  <c r="Y31" i="38"/>
  <c r="Z31" i="38"/>
  <c r="AA31" i="38"/>
  <c r="AB31" i="38"/>
  <c r="AC31" i="38"/>
  <c r="Y32" i="38"/>
  <c r="Z32" i="38"/>
  <c r="AA32" i="38"/>
  <c r="AB32" i="38"/>
  <c r="AC32" i="38"/>
  <c r="Y33" i="38"/>
  <c r="Z33" i="38"/>
  <c r="AA33" i="38"/>
  <c r="AB33" i="38"/>
  <c r="AC33" i="38"/>
  <c r="Y34" i="38"/>
  <c r="Z34" i="38"/>
  <c r="AA34" i="38"/>
  <c r="AB34" i="38"/>
  <c r="AC34" i="38"/>
  <c r="Y35" i="38"/>
  <c r="Z35" i="38"/>
  <c r="AA35" i="38"/>
  <c r="AB35" i="38"/>
  <c r="AC35" i="38"/>
  <c r="Y36" i="38"/>
  <c r="Z36" i="38"/>
  <c r="AA36" i="38"/>
  <c r="AB36" i="38"/>
  <c r="AC36" i="38"/>
  <c r="Y37" i="38"/>
  <c r="Z37" i="38"/>
  <c r="AA37" i="38"/>
  <c r="AB37" i="38"/>
  <c r="AC37" i="38"/>
  <c r="Y38" i="38"/>
  <c r="Z38" i="38"/>
  <c r="AA38" i="38"/>
  <c r="AB38" i="38"/>
  <c r="AC38" i="38"/>
  <c r="Y39" i="38"/>
  <c r="Z39" i="38"/>
  <c r="AA39" i="38"/>
  <c r="AB39" i="38"/>
  <c r="AC39" i="38"/>
  <c r="Y40" i="38"/>
  <c r="Z40" i="38"/>
  <c r="AA40" i="38"/>
  <c r="AB40" i="38"/>
  <c r="AC40" i="38"/>
  <c r="Y41" i="38"/>
  <c r="Z41" i="38"/>
  <c r="AA41" i="38"/>
  <c r="AB41" i="38"/>
  <c r="AC41" i="38"/>
  <c r="Y42" i="38"/>
  <c r="Z42" i="38"/>
  <c r="AA42" i="38"/>
  <c r="AB42" i="38"/>
  <c r="AC42" i="38"/>
  <c r="Y43" i="38"/>
  <c r="Z43" i="38"/>
  <c r="AA43" i="38"/>
  <c r="AB43" i="38"/>
  <c r="AC43" i="38"/>
  <c r="Y44" i="38"/>
  <c r="Z44" i="38"/>
  <c r="AA44" i="38"/>
  <c r="AB44" i="38"/>
  <c r="AC44" i="38"/>
  <c r="Y45" i="38"/>
  <c r="Z45" i="38"/>
  <c r="AA45" i="38"/>
  <c r="AB45" i="38"/>
  <c r="AC45" i="38"/>
  <c r="Y46" i="38"/>
  <c r="Z46" i="38"/>
  <c r="AA46" i="38"/>
  <c r="AB46" i="38"/>
  <c r="AC46" i="38"/>
  <c r="Y47" i="38"/>
  <c r="Z47" i="38"/>
  <c r="AA47" i="38"/>
  <c r="AB47" i="38"/>
  <c r="AC47" i="38"/>
  <c r="Y48" i="38"/>
  <c r="Z48" i="38"/>
  <c r="AA48" i="38"/>
  <c r="AB48" i="38"/>
  <c r="AC48" i="38"/>
  <c r="Y49" i="38"/>
  <c r="Z49" i="38"/>
  <c r="AA49" i="38"/>
  <c r="AB49" i="38"/>
  <c r="AC49" i="38"/>
  <c r="Y50" i="38"/>
  <c r="Z50" i="38"/>
  <c r="AA50" i="38"/>
  <c r="AB50" i="38"/>
  <c r="AC50" i="38"/>
  <c r="Y51" i="38"/>
  <c r="Z51" i="38"/>
  <c r="AA51" i="38"/>
  <c r="AB51" i="38"/>
  <c r="AC51" i="38"/>
  <c r="Y52" i="38"/>
  <c r="Z52" i="38"/>
  <c r="AA52" i="38"/>
  <c r="AB52" i="38"/>
  <c r="AC52" i="38"/>
  <c r="Y53" i="38"/>
  <c r="Z53" i="38"/>
  <c r="AA53" i="38"/>
  <c r="AB53" i="38"/>
  <c r="AC53" i="38"/>
  <c r="Y54" i="38"/>
  <c r="Z54" i="38"/>
  <c r="AA54" i="38"/>
  <c r="AB54" i="38"/>
  <c r="AC54" i="38"/>
  <c r="Y55" i="38"/>
  <c r="Z55" i="38"/>
  <c r="AA55" i="38"/>
  <c r="AB55" i="38"/>
  <c r="AC55" i="38"/>
  <c r="Y56" i="38"/>
  <c r="Z56" i="38"/>
  <c r="AA56" i="38"/>
  <c r="AB56" i="38"/>
  <c r="AC56" i="38"/>
  <c r="Y57" i="38"/>
  <c r="Z57" i="38"/>
  <c r="AA57" i="38"/>
  <c r="AB57" i="38"/>
  <c r="AC57" i="38"/>
  <c r="Y58" i="38"/>
  <c r="Z58" i="38"/>
  <c r="AA58" i="38"/>
  <c r="AB58" i="38"/>
  <c r="AC58" i="38"/>
  <c r="Y59" i="38"/>
  <c r="Z59" i="38"/>
  <c r="AA59" i="38"/>
  <c r="AB59" i="38"/>
  <c r="AC59" i="38"/>
  <c r="Y60" i="38"/>
  <c r="Z60" i="38"/>
  <c r="AA60" i="38"/>
  <c r="AB60" i="38"/>
  <c r="AC60" i="38"/>
  <c r="Y61" i="38"/>
  <c r="Z61" i="38"/>
  <c r="AA61" i="38"/>
  <c r="AB61" i="38"/>
  <c r="AC61" i="38"/>
  <c r="Y62" i="38"/>
  <c r="Z62" i="38"/>
  <c r="AA62" i="38"/>
  <c r="AB62" i="38"/>
  <c r="AC62" i="38"/>
  <c r="Y63" i="38"/>
  <c r="Z63" i="38"/>
  <c r="AA63" i="38"/>
  <c r="AB63" i="38"/>
  <c r="AC63" i="38"/>
  <c r="Y64" i="38"/>
  <c r="Z64" i="38"/>
  <c r="AA64" i="38"/>
  <c r="AB64" i="38"/>
  <c r="AC64" i="38"/>
  <c r="Y65" i="38"/>
  <c r="Z65" i="38"/>
  <c r="AA65" i="38"/>
  <c r="AB65" i="38"/>
  <c r="AC65" i="38"/>
  <c r="Y66" i="38"/>
  <c r="Z66" i="38"/>
  <c r="AA66" i="38"/>
  <c r="AB66" i="38"/>
  <c r="AC66" i="38"/>
  <c r="Y67" i="38"/>
  <c r="Z67" i="38"/>
  <c r="AA67" i="38"/>
  <c r="AB67" i="38"/>
  <c r="AC67" i="38"/>
  <c r="Y68" i="38"/>
  <c r="Z68" i="38"/>
  <c r="AA68" i="38"/>
  <c r="AB68" i="38"/>
  <c r="AC68" i="38"/>
  <c r="Y69" i="38"/>
  <c r="Z69" i="38"/>
  <c r="AA69" i="38"/>
  <c r="AB69" i="38"/>
  <c r="AC69" i="38"/>
  <c r="Y70" i="38"/>
  <c r="Z70" i="38"/>
  <c r="AA70" i="38"/>
  <c r="AB70" i="38"/>
  <c r="AC70" i="38"/>
  <c r="Y71" i="38"/>
  <c r="Z71" i="38"/>
  <c r="AA71" i="38"/>
  <c r="AB71" i="38"/>
  <c r="AC71" i="38"/>
  <c r="Y72" i="38"/>
  <c r="Z72" i="38"/>
  <c r="AA72" i="38"/>
  <c r="AB72" i="38"/>
  <c r="AC72" i="38"/>
  <c r="Y73" i="38"/>
  <c r="Z73" i="38"/>
  <c r="AA73" i="38"/>
  <c r="AB73" i="38"/>
  <c r="AC73" i="38"/>
  <c r="Y74" i="38"/>
  <c r="Z74" i="38"/>
  <c r="AA74" i="38"/>
  <c r="AB74" i="38"/>
  <c r="AC74" i="38"/>
  <c r="Y75" i="38"/>
  <c r="Z75" i="38"/>
  <c r="AA75" i="38"/>
  <c r="AB75" i="38"/>
  <c r="AC75" i="38"/>
  <c r="Y76" i="38"/>
  <c r="Z76" i="38"/>
  <c r="AA76" i="38"/>
  <c r="AB76" i="38"/>
  <c r="AC76" i="38"/>
  <c r="Y77" i="38"/>
  <c r="Z77" i="38"/>
  <c r="AA77" i="38"/>
  <c r="AB77" i="38"/>
  <c r="AC77" i="38"/>
  <c r="Y78" i="38"/>
  <c r="Z78" i="38"/>
  <c r="AA78" i="38"/>
  <c r="AB78" i="38"/>
  <c r="AC78" i="38"/>
  <c r="Y79" i="38"/>
  <c r="Z79" i="38"/>
  <c r="AA79" i="38"/>
  <c r="AB79" i="38"/>
  <c r="AC79" i="38"/>
  <c r="Y80" i="38"/>
  <c r="Z80" i="38"/>
  <c r="AA80" i="38"/>
  <c r="AB80" i="38"/>
  <c r="AC80" i="38"/>
  <c r="Y81" i="38"/>
  <c r="Z81" i="38"/>
  <c r="AA81" i="38"/>
  <c r="AB81" i="38"/>
  <c r="AC81" i="38"/>
  <c r="Y82" i="38"/>
  <c r="Z82" i="38"/>
  <c r="AA82" i="38"/>
  <c r="AB82" i="38"/>
  <c r="AC82" i="38"/>
  <c r="Y83" i="38"/>
  <c r="Z83" i="38"/>
  <c r="AA83" i="38"/>
  <c r="AB83" i="38"/>
  <c r="AC83" i="38"/>
  <c r="Y84" i="38"/>
  <c r="Z84" i="38"/>
  <c r="AA84" i="38"/>
  <c r="AB84" i="38"/>
  <c r="AC84" i="38"/>
  <c r="Y85" i="38"/>
  <c r="Z85" i="38"/>
  <c r="AA85" i="38"/>
  <c r="AB85" i="38"/>
  <c r="AC85" i="38"/>
  <c r="Y86" i="38"/>
  <c r="Z86" i="38"/>
  <c r="AA86" i="38"/>
  <c r="AB86" i="38"/>
  <c r="AC86" i="38"/>
  <c r="Y87" i="38"/>
  <c r="Z87" i="38"/>
  <c r="AA87" i="38"/>
  <c r="AB87" i="38"/>
  <c r="AC87" i="38"/>
  <c r="Y88" i="38"/>
  <c r="Z88" i="38"/>
  <c r="AA88" i="38"/>
  <c r="AB88" i="38"/>
  <c r="AC88" i="38"/>
  <c r="Y89" i="38"/>
  <c r="Z89" i="38"/>
  <c r="AA89" i="38"/>
  <c r="AB89" i="38"/>
  <c r="AC89" i="38"/>
  <c r="Y90" i="38"/>
  <c r="Z90" i="38"/>
  <c r="AA90" i="38"/>
  <c r="AB90" i="38"/>
  <c r="AC90" i="38"/>
  <c r="Y91" i="38"/>
  <c r="Z91" i="38"/>
  <c r="AA91" i="38"/>
  <c r="AB91" i="38"/>
  <c r="AC91" i="38"/>
  <c r="Y92" i="38"/>
  <c r="Z92" i="38"/>
  <c r="AA92" i="38"/>
  <c r="AB92" i="38"/>
  <c r="AC92" i="38"/>
  <c r="Y93" i="38"/>
  <c r="Z93" i="38"/>
  <c r="AA93" i="38"/>
  <c r="AB93" i="38"/>
  <c r="AC93" i="38"/>
  <c r="Y94" i="38"/>
  <c r="Z94" i="38"/>
  <c r="AA94" i="38"/>
  <c r="AB94" i="38"/>
  <c r="AC94" i="38"/>
  <c r="Y95" i="38"/>
  <c r="Z95" i="38"/>
  <c r="AA95" i="38"/>
  <c r="AB95" i="38"/>
  <c r="AC95" i="38"/>
  <c r="Y96" i="38"/>
  <c r="Z96" i="38"/>
  <c r="AA96" i="38"/>
  <c r="AB96" i="38"/>
  <c r="AC96" i="38"/>
  <c r="Y97" i="38"/>
  <c r="Z97" i="38"/>
  <c r="AA97" i="38"/>
  <c r="AB97" i="38"/>
  <c r="AC97" i="38"/>
  <c r="Y98" i="38"/>
  <c r="Z98" i="38"/>
  <c r="AA98" i="38"/>
  <c r="AB98" i="38"/>
  <c r="AC98" i="38"/>
  <c r="Y99" i="38"/>
  <c r="Z99" i="38"/>
  <c r="AA99" i="38"/>
  <c r="AB99" i="38"/>
  <c r="AC99" i="38"/>
  <c r="Y100" i="38"/>
  <c r="Z100" i="38"/>
  <c r="AA100" i="38"/>
  <c r="AB100" i="38"/>
  <c r="AC100" i="38"/>
  <c r="Y101" i="38"/>
  <c r="Z101" i="38"/>
  <c r="AA101" i="38"/>
  <c r="AB101" i="38"/>
  <c r="AC101" i="38"/>
  <c r="Y102" i="38"/>
  <c r="Z102" i="38"/>
  <c r="AA102" i="38"/>
  <c r="AB102" i="38"/>
  <c r="AC102" i="38"/>
  <c r="Y103" i="38"/>
  <c r="Z103" i="38"/>
  <c r="AA103" i="38"/>
  <c r="AB103" i="38"/>
  <c r="AC103" i="38"/>
  <c r="Y104" i="38"/>
  <c r="Z104" i="38"/>
  <c r="AA104" i="38"/>
  <c r="AB104" i="38"/>
  <c r="AC104" i="38"/>
  <c r="Y105" i="38"/>
  <c r="Z105" i="38"/>
  <c r="AA105" i="38"/>
  <c r="AB105" i="38"/>
  <c r="AC105" i="38"/>
  <c r="Y106" i="38"/>
  <c r="Z106" i="38"/>
  <c r="AA106" i="38"/>
  <c r="AB106" i="38"/>
  <c r="AC106" i="38"/>
  <c r="Y107" i="38"/>
  <c r="Z107" i="38"/>
  <c r="AA107" i="38"/>
  <c r="AB107" i="38"/>
  <c r="AC107" i="38"/>
  <c r="Y108" i="38"/>
  <c r="Z108" i="38"/>
  <c r="AA108" i="38"/>
  <c r="AB108" i="38"/>
  <c r="AC108" i="38"/>
  <c r="Y109" i="38"/>
  <c r="Z109" i="38"/>
  <c r="AA109" i="38"/>
  <c r="AB109" i="38"/>
  <c r="AC109" i="38"/>
  <c r="Y110" i="38"/>
  <c r="Z110" i="38"/>
  <c r="AA110" i="38"/>
  <c r="AB110" i="38"/>
  <c r="AC110" i="38"/>
  <c r="Y111" i="38"/>
  <c r="Z111" i="38"/>
  <c r="AA111" i="38"/>
  <c r="AB111" i="38"/>
  <c r="AC111" i="38"/>
  <c r="Y112" i="38"/>
  <c r="Z112" i="38"/>
  <c r="AA112" i="38"/>
  <c r="AB112" i="38"/>
  <c r="AC112" i="38"/>
  <c r="Y113" i="38"/>
  <c r="Z113" i="38"/>
  <c r="AA113" i="38"/>
  <c r="AB113" i="38"/>
  <c r="AC113" i="38"/>
  <c r="Y114" i="38"/>
  <c r="Z114" i="38"/>
  <c r="AA114" i="38"/>
  <c r="AB114" i="38"/>
  <c r="AC114" i="38"/>
  <c r="Y115" i="38"/>
  <c r="Z115" i="38"/>
  <c r="AA115" i="38"/>
  <c r="AB115" i="38"/>
  <c r="AC115" i="38"/>
  <c r="Y116" i="38"/>
  <c r="Z116" i="38"/>
  <c r="AA116" i="38"/>
  <c r="AB116" i="38"/>
  <c r="AC116" i="38"/>
  <c r="Y117" i="38"/>
  <c r="Z117" i="38"/>
  <c r="AA117" i="38"/>
  <c r="AB117" i="38"/>
  <c r="AC117" i="38"/>
  <c r="Y118" i="38"/>
  <c r="Z118" i="38"/>
  <c r="AA118" i="38"/>
  <c r="AB118" i="38"/>
  <c r="AC118" i="38"/>
  <c r="Y119" i="38"/>
  <c r="Z119" i="38"/>
  <c r="AA119" i="38"/>
  <c r="AB119" i="38"/>
  <c r="AC119" i="38"/>
  <c r="Y120" i="38"/>
  <c r="Z120" i="38"/>
  <c r="AA120" i="38"/>
  <c r="AB120" i="38"/>
  <c r="AC120" i="38"/>
  <c r="Y121" i="38"/>
  <c r="Z121" i="38"/>
  <c r="AA121" i="38"/>
  <c r="AB121" i="38"/>
  <c r="AC121" i="38"/>
  <c r="Y122" i="38"/>
  <c r="Z122" i="38"/>
  <c r="AA122" i="38"/>
  <c r="AB122" i="38"/>
  <c r="AC122" i="38"/>
  <c r="Y123" i="38"/>
  <c r="Z123" i="38"/>
  <c r="AA123" i="38"/>
  <c r="AB123" i="38"/>
  <c r="AC123" i="38"/>
  <c r="Y124" i="38"/>
  <c r="Z124" i="38"/>
  <c r="AA124" i="38"/>
  <c r="AB124" i="38"/>
  <c r="AC124" i="38"/>
  <c r="Y125" i="38"/>
  <c r="Z125" i="38"/>
  <c r="AA125" i="38"/>
  <c r="AB125" i="38"/>
  <c r="AC125" i="38"/>
  <c r="Y126" i="38"/>
  <c r="Z126" i="38"/>
  <c r="AA126" i="38"/>
  <c r="AB126" i="38"/>
  <c r="AC126" i="38"/>
  <c r="Y127" i="38"/>
  <c r="Z127" i="38"/>
  <c r="AA127" i="38"/>
  <c r="AB127" i="38"/>
  <c r="AC127" i="38"/>
  <c r="Y128" i="38"/>
  <c r="Z128" i="38"/>
  <c r="AA128" i="38"/>
  <c r="AB128" i="38"/>
  <c r="AC128" i="38"/>
  <c r="Y129" i="38"/>
  <c r="Z129" i="38"/>
  <c r="AA129" i="38"/>
  <c r="AB129" i="38"/>
  <c r="AC129" i="38"/>
  <c r="Y130" i="38"/>
  <c r="Z130" i="38"/>
  <c r="AA130" i="38"/>
  <c r="AB130" i="38"/>
  <c r="AC130" i="38"/>
  <c r="Y131" i="38"/>
  <c r="Z131" i="38"/>
  <c r="AA131" i="38"/>
  <c r="AB131" i="38"/>
  <c r="AC131" i="38"/>
  <c r="Y132" i="38"/>
  <c r="Z132" i="38"/>
  <c r="AA132" i="38"/>
  <c r="AB132" i="38"/>
  <c r="AC132" i="38"/>
  <c r="Y133" i="38"/>
  <c r="Z133" i="38"/>
  <c r="AA133" i="38"/>
  <c r="AB133" i="38"/>
  <c r="AC133" i="38"/>
  <c r="Y134" i="38"/>
  <c r="Z134" i="38"/>
  <c r="AA134" i="38"/>
  <c r="AB134" i="38"/>
  <c r="AC134" i="38"/>
  <c r="Y135" i="38"/>
  <c r="Z135" i="38"/>
  <c r="AA135" i="38"/>
  <c r="AB135" i="38"/>
  <c r="AC135" i="38"/>
  <c r="Y136" i="38"/>
  <c r="Z136" i="38"/>
  <c r="AA136" i="38"/>
  <c r="AB136" i="38"/>
  <c r="AC136" i="38"/>
  <c r="Y137" i="38"/>
  <c r="Z137" i="38"/>
  <c r="AA137" i="38"/>
  <c r="AB137" i="38"/>
  <c r="AC137" i="38"/>
  <c r="Y138" i="38"/>
  <c r="Z138" i="38"/>
  <c r="AA138" i="38"/>
  <c r="AB138" i="38"/>
  <c r="AC138" i="38"/>
  <c r="Y139" i="38"/>
  <c r="Z139" i="38"/>
  <c r="AA139" i="38"/>
  <c r="AB139" i="38"/>
  <c r="AC139" i="38"/>
  <c r="Y140" i="38"/>
  <c r="Z140" i="38"/>
  <c r="AA140" i="38"/>
  <c r="AB140" i="38"/>
  <c r="AC140" i="38"/>
  <c r="Y141" i="38"/>
  <c r="Z141" i="38"/>
  <c r="AA141" i="38"/>
  <c r="AB141" i="38"/>
  <c r="AC141" i="38"/>
  <c r="Y142" i="38"/>
  <c r="Z142" i="38"/>
  <c r="AA142" i="38"/>
  <c r="AB142" i="38"/>
  <c r="AC142" i="38"/>
  <c r="Y143" i="38"/>
  <c r="Z143" i="38"/>
  <c r="AA143" i="38"/>
  <c r="AB143" i="38"/>
  <c r="AC143" i="38"/>
  <c r="Y144" i="38"/>
  <c r="Z144" i="38"/>
  <c r="AA144" i="38"/>
  <c r="AB144" i="38"/>
  <c r="AC144" i="38"/>
  <c r="Y145" i="38"/>
  <c r="Z145" i="38"/>
  <c r="AA145" i="38"/>
  <c r="AB145" i="38"/>
  <c r="AC145" i="38"/>
  <c r="Y146" i="38"/>
  <c r="Z146" i="38"/>
  <c r="AA146" i="38"/>
  <c r="AB146" i="38"/>
  <c r="AC146" i="38"/>
  <c r="Y147" i="38"/>
  <c r="Z147" i="38"/>
  <c r="AA147" i="38"/>
  <c r="AB147" i="38"/>
  <c r="AC147" i="38"/>
  <c r="Y148" i="38"/>
  <c r="Z148" i="38"/>
  <c r="AA148" i="38"/>
  <c r="AB148" i="38"/>
  <c r="AC148" i="38"/>
  <c r="Y149" i="38"/>
  <c r="Z149" i="38"/>
  <c r="AA149" i="38"/>
  <c r="AB149" i="38"/>
  <c r="AC149" i="38"/>
  <c r="Y150" i="38"/>
  <c r="Z150" i="38"/>
  <c r="AA150" i="38"/>
  <c r="AB150" i="38"/>
  <c r="AC150" i="38"/>
  <c r="Y151" i="38"/>
  <c r="Z151" i="38"/>
  <c r="AA151" i="38"/>
  <c r="AB151" i="38"/>
  <c r="AC151" i="38"/>
  <c r="Y152" i="38"/>
  <c r="Z152" i="38"/>
  <c r="AA152" i="38"/>
  <c r="AB152" i="38"/>
  <c r="AC152" i="38"/>
  <c r="Y153" i="38"/>
  <c r="Z153" i="38"/>
  <c r="AA153" i="38"/>
  <c r="AB153" i="38"/>
  <c r="AC153" i="38"/>
  <c r="Y154" i="38"/>
  <c r="Z154" i="38"/>
  <c r="AA154" i="38"/>
  <c r="AB154" i="38"/>
  <c r="AC154" i="38"/>
  <c r="Y155" i="38"/>
  <c r="Z155" i="38"/>
  <c r="AA155" i="38"/>
  <c r="AB155" i="38"/>
  <c r="AC155" i="38"/>
  <c r="Y156" i="38"/>
  <c r="Z156" i="38"/>
  <c r="AA156" i="38"/>
  <c r="AB156" i="38"/>
  <c r="AC156" i="38"/>
  <c r="Y157" i="38"/>
  <c r="Z157" i="38"/>
  <c r="AA157" i="38"/>
  <c r="AB157" i="38"/>
  <c r="AC157" i="38"/>
  <c r="Y158" i="38"/>
  <c r="Z158" i="38"/>
  <c r="AA158" i="38"/>
  <c r="AB158" i="38"/>
  <c r="AC158" i="38"/>
  <c r="Y159" i="38"/>
  <c r="Z159" i="38"/>
  <c r="AA159" i="38"/>
  <c r="AB159" i="38"/>
  <c r="AC159" i="38"/>
  <c r="Y160" i="38"/>
  <c r="Z160" i="38"/>
  <c r="AA160" i="38"/>
  <c r="AB160" i="38"/>
  <c r="AC160" i="38"/>
  <c r="Y161" i="38"/>
  <c r="Z161" i="38"/>
  <c r="AA161" i="38"/>
  <c r="AB161" i="38"/>
  <c r="AC161" i="38"/>
  <c r="Y162" i="38"/>
  <c r="Z162" i="38"/>
  <c r="AA162" i="38"/>
  <c r="AB162" i="38"/>
  <c r="AC162" i="38"/>
  <c r="Y163" i="38"/>
  <c r="Z163" i="38"/>
  <c r="AA163" i="38"/>
  <c r="AB163" i="38"/>
  <c r="AC163" i="38"/>
  <c r="Y164" i="38"/>
  <c r="Z164" i="38"/>
  <c r="AA164" i="38"/>
  <c r="AB164" i="38"/>
  <c r="AC164" i="38"/>
  <c r="Y165" i="38"/>
  <c r="Z165" i="38"/>
  <c r="AA165" i="38"/>
  <c r="AB165" i="38"/>
  <c r="AC165" i="38"/>
  <c r="U167" i="38"/>
  <c r="U166" i="38"/>
  <c r="U165" i="38"/>
  <c r="U164" i="38"/>
  <c r="U163" i="38"/>
  <c r="U162" i="38"/>
  <c r="U161" i="38"/>
  <c r="U160" i="38"/>
  <c r="U159" i="38"/>
  <c r="U158" i="38"/>
  <c r="U157" i="38"/>
  <c r="U156" i="38"/>
  <c r="U155" i="38"/>
  <c r="U154" i="38"/>
  <c r="U153" i="38"/>
  <c r="U152" i="38"/>
  <c r="U151" i="38"/>
  <c r="U150" i="38"/>
  <c r="U149" i="38"/>
  <c r="U148" i="38"/>
  <c r="U107" i="38"/>
  <c r="U106" i="38"/>
  <c r="U105" i="38"/>
  <c r="U104" i="38"/>
  <c r="U103" i="38"/>
  <c r="U102" i="38"/>
  <c r="U101" i="38"/>
  <c r="U100" i="38"/>
  <c r="U99" i="38"/>
  <c r="U98" i="38"/>
  <c r="U97" i="38"/>
  <c r="U96" i="38"/>
  <c r="U95" i="38"/>
  <c r="U94" i="38"/>
  <c r="U93" i="38"/>
  <c r="U92" i="38"/>
  <c r="U91" i="38"/>
  <c r="U88" i="38"/>
  <c r="U87" i="38"/>
  <c r="U86" i="38"/>
  <c r="U147" i="38"/>
  <c r="U146" i="38"/>
  <c r="U145" i="38"/>
  <c r="U90" i="38"/>
  <c r="U89" i="38"/>
  <c r="U81" i="38"/>
  <c r="U80" i="38"/>
  <c r="U79" i="38"/>
  <c r="U78" i="38"/>
  <c r="U77" i="38"/>
  <c r="U76" i="38"/>
  <c r="U75" i="38"/>
  <c r="U74" i="38"/>
  <c r="U73" i="38"/>
  <c r="U72" i="38"/>
  <c r="U20" i="38"/>
  <c r="U19" i="38"/>
  <c r="U18" i="38"/>
  <c r="U10" i="38"/>
  <c r="U9" i="38"/>
  <c r="U8" i="38"/>
  <c r="U7" i="38"/>
  <c r="U6" i="38"/>
  <c r="U5" i="38"/>
  <c r="O79" i="38" l="1"/>
  <c r="P79" i="38"/>
  <c r="Q79" i="38"/>
  <c r="N80" i="38"/>
  <c r="O80" i="38"/>
  <c r="Q80" i="38"/>
  <c r="M81" i="38"/>
  <c r="O81" i="38"/>
  <c r="P81" i="38"/>
  <c r="Q81" i="38"/>
  <c r="O82" i="38"/>
  <c r="P82" i="38"/>
  <c r="Q82" i="38"/>
  <c r="M83" i="38"/>
  <c r="O83" i="38"/>
  <c r="P83" i="38"/>
  <c r="Q83" i="38"/>
  <c r="O84" i="38"/>
  <c r="P84" i="38"/>
  <c r="Q84" i="38"/>
  <c r="O85" i="38"/>
  <c r="P85" i="38"/>
  <c r="Q85" i="38"/>
  <c r="N86" i="38"/>
  <c r="O86" i="38"/>
  <c r="P86" i="38"/>
  <c r="Q86" i="38"/>
  <c r="O87" i="38"/>
  <c r="P87" i="38"/>
  <c r="Q87" i="38"/>
  <c r="O88" i="38"/>
  <c r="P88" i="38"/>
  <c r="Q88" i="38"/>
  <c r="O89" i="38"/>
  <c r="P89" i="38"/>
  <c r="Q89" i="38"/>
  <c r="M90" i="38"/>
  <c r="P90" i="38"/>
  <c r="Q90" i="38"/>
  <c r="N91" i="38"/>
  <c r="O91" i="38"/>
  <c r="P91" i="38"/>
  <c r="Q91" i="38"/>
  <c r="N92" i="38"/>
  <c r="P92" i="38"/>
  <c r="Q92" i="38"/>
  <c r="N93" i="38"/>
  <c r="O93" i="38"/>
  <c r="P93" i="38"/>
  <c r="Q93" i="38"/>
  <c r="O94" i="38"/>
  <c r="P94" i="38"/>
  <c r="Q94" i="38"/>
  <c r="N95" i="38"/>
  <c r="O95" i="38"/>
  <c r="P95" i="38"/>
  <c r="Q95" i="38"/>
  <c r="M96" i="38"/>
  <c r="O96" i="38"/>
  <c r="P96" i="38"/>
  <c r="Q96" i="38"/>
  <c r="N97" i="38"/>
  <c r="O97" i="38"/>
  <c r="P97" i="38"/>
  <c r="M98" i="38"/>
  <c r="O98" i="38"/>
  <c r="P98" i="38"/>
  <c r="Q98" i="38"/>
  <c r="N99" i="38"/>
  <c r="O99" i="38"/>
  <c r="Q99" i="38"/>
  <c r="O100" i="38"/>
  <c r="P100" i="38"/>
  <c r="Q100" i="38"/>
  <c r="N101" i="38"/>
  <c r="O101" i="38"/>
  <c r="P101" i="38"/>
  <c r="Q101" i="38"/>
  <c r="N102" i="38"/>
  <c r="O102" i="38"/>
  <c r="P102" i="38"/>
  <c r="N103" i="38"/>
  <c r="O103" i="38"/>
  <c r="P103" i="38"/>
  <c r="M104" i="38"/>
  <c r="O104" i="38"/>
  <c r="Q104" i="38"/>
  <c r="K86" i="38"/>
  <c r="M86" i="38" s="1"/>
  <c r="K87" i="38"/>
  <c r="N87" i="38" s="1"/>
  <c r="K88" i="38"/>
  <c r="N88" i="38" s="1"/>
  <c r="K89" i="38"/>
  <c r="M89" i="38" s="1"/>
  <c r="K90" i="38"/>
  <c r="O90" i="38" s="1"/>
  <c r="K91" i="38"/>
  <c r="M91" i="38" s="1"/>
  <c r="K92" i="38"/>
  <c r="M92" i="38" s="1"/>
  <c r="K93" i="38"/>
  <c r="M93" i="38" s="1"/>
  <c r="K94" i="38"/>
  <c r="N94" i="38" s="1"/>
  <c r="K95" i="38"/>
  <c r="M95" i="38" s="1"/>
  <c r="K96" i="38"/>
  <c r="N96" i="38" s="1"/>
  <c r="K97" i="38"/>
  <c r="Q97" i="38" s="1"/>
  <c r="K98" i="38"/>
  <c r="N98" i="38" s="1"/>
  <c r="K99" i="38"/>
  <c r="M99" i="38" s="1"/>
  <c r="K100" i="38"/>
  <c r="M100" i="38" s="1"/>
  <c r="P99" i="38" l="1"/>
  <c r="N89" i="38"/>
  <c r="M97" i="38"/>
  <c r="O92" i="38"/>
  <c r="N100" i="38"/>
  <c r="M88" i="38"/>
  <c r="M87" i="38"/>
  <c r="N90" i="38"/>
  <c r="M94" i="38"/>
  <c r="AF4" i="38" l="1"/>
  <c r="AC176" i="38" s="1"/>
  <c r="AC179" i="38" l="1"/>
  <c r="Z4" i="38"/>
  <c r="Z174" i="38" s="1"/>
  <c r="AA4" i="38"/>
  <c r="AA174" i="38" s="1"/>
  <c r="AB4" i="38"/>
  <c r="AB174" i="38" s="1"/>
  <c r="AC4" i="38"/>
  <c r="AC174" i="38" s="1"/>
  <c r="M105" i="38" l="1"/>
  <c r="O105" i="38"/>
  <c r="Q105" i="38"/>
  <c r="O106" i="38"/>
  <c r="P106" i="38"/>
  <c r="Q106" i="38"/>
  <c r="O107" i="38"/>
  <c r="P107" i="38"/>
  <c r="Q107" i="38"/>
  <c r="O108" i="38"/>
  <c r="P108" i="38"/>
  <c r="Q108" i="38"/>
  <c r="M109" i="38"/>
  <c r="P109" i="38"/>
  <c r="Q109" i="38"/>
  <c r="O110" i="38"/>
  <c r="P110" i="38"/>
  <c r="Q110" i="38"/>
  <c r="P111" i="38"/>
  <c r="Q111" i="38"/>
  <c r="O112" i="38"/>
  <c r="P112" i="38"/>
  <c r="Q112" i="38"/>
  <c r="O113" i="38"/>
  <c r="P113" i="38"/>
  <c r="Q113" i="38"/>
  <c r="P114" i="38"/>
  <c r="Q114" i="38"/>
  <c r="O115" i="38"/>
  <c r="P115" i="38"/>
  <c r="Q115" i="38"/>
  <c r="O116" i="38"/>
  <c r="P116" i="38"/>
  <c r="Q116" i="38"/>
  <c r="N117" i="38"/>
  <c r="O117" i="38"/>
  <c r="P117" i="38"/>
  <c r="Q117" i="38"/>
  <c r="N118" i="38"/>
  <c r="O118" i="38"/>
  <c r="P118" i="38"/>
  <c r="Q118" i="38"/>
  <c r="N119" i="38"/>
  <c r="O119" i="38"/>
  <c r="P119" i="38"/>
  <c r="N120" i="38"/>
  <c r="P120" i="38"/>
  <c r="Q120" i="38"/>
  <c r="O121" i="38"/>
  <c r="Q121" i="38"/>
  <c r="O122" i="38"/>
  <c r="P122" i="38"/>
  <c r="Q122" i="38"/>
  <c r="M123" i="38"/>
  <c r="O123" i="38"/>
  <c r="P123" i="38"/>
  <c r="M124" i="38"/>
  <c r="O124" i="38"/>
  <c r="P124" i="38"/>
  <c r="O125" i="38"/>
  <c r="Q125" i="38"/>
  <c r="M126" i="38"/>
  <c r="Q126" i="38"/>
  <c r="O127" i="38"/>
  <c r="P127" i="38"/>
  <c r="O128" i="38"/>
  <c r="P128" i="38"/>
  <c r="Q128" i="38"/>
  <c r="M129" i="38"/>
  <c r="O129" i="38"/>
  <c r="Q129" i="38"/>
  <c r="M130" i="38"/>
  <c r="O130" i="38"/>
  <c r="P130" i="38"/>
  <c r="Q130" i="38"/>
  <c r="M131" i="38"/>
  <c r="O131" i="38"/>
  <c r="Q131" i="38"/>
  <c r="O132" i="38"/>
  <c r="P132" i="38"/>
  <c r="Q132" i="38"/>
  <c r="M133" i="38"/>
  <c r="P133" i="38"/>
  <c r="Q133" i="38"/>
  <c r="M134" i="38"/>
  <c r="P134" i="38"/>
  <c r="Q134" i="38"/>
  <c r="M135" i="38"/>
  <c r="O135" i="38"/>
  <c r="P135" i="38"/>
  <c r="Q135" i="38"/>
  <c r="M136" i="38"/>
  <c r="O136" i="38"/>
  <c r="Q136" i="38"/>
  <c r="O137" i="38"/>
  <c r="P137" i="38"/>
  <c r="Q137" i="38"/>
  <c r="O138" i="38"/>
  <c r="P138" i="38"/>
  <c r="Q138" i="38"/>
  <c r="O139" i="38"/>
  <c r="P139" i="38"/>
  <c r="Q139" i="38"/>
  <c r="O140" i="38"/>
  <c r="Q140" i="38"/>
  <c r="O141" i="38"/>
  <c r="P141" i="38"/>
  <c r="Q141" i="38"/>
  <c r="O142" i="38"/>
  <c r="P142" i="38"/>
  <c r="Q142" i="38"/>
  <c r="O143" i="38"/>
  <c r="P143" i="38"/>
  <c r="Q143" i="38"/>
  <c r="N144" i="38"/>
  <c r="O144" i="38"/>
  <c r="O145" i="38"/>
  <c r="P145" i="38"/>
  <c r="Q145" i="38"/>
  <c r="M146" i="38"/>
  <c r="O146" i="38"/>
  <c r="Q146" i="38"/>
  <c r="O147" i="38"/>
  <c r="P147" i="38"/>
  <c r="Q147" i="38"/>
  <c r="M148" i="38"/>
  <c r="O148" i="38"/>
  <c r="P148" i="38"/>
  <c r="Q148" i="38"/>
  <c r="O149" i="38"/>
  <c r="Q149" i="38"/>
  <c r="M150" i="38"/>
  <c r="O150" i="38"/>
  <c r="P150" i="38"/>
  <c r="O151" i="38"/>
  <c r="P151" i="38"/>
  <c r="Q151" i="38"/>
  <c r="O152" i="38"/>
  <c r="Q152" i="38"/>
  <c r="N153" i="38"/>
  <c r="O153" i="38"/>
  <c r="P153" i="38"/>
  <c r="Q153" i="38"/>
  <c r="N154" i="38"/>
  <c r="P154" i="38"/>
  <c r="Q154" i="38"/>
  <c r="N155" i="38"/>
  <c r="P155" i="38"/>
  <c r="Q155" i="38"/>
  <c r="N156" i="38"/>
  <c r="O156" i="38"/>
  <c r="P156" i="38"/>
  <c r="O157" i="38"/>
  <c r="P157" i="38"/>
  <c r="Q157" i="38"/>
  <c r="O158" i="38"/>
  <c r="P158" i="38"/>
  <c r="Q158" i="38"/>
  <c r="N159" i="38"/>
  <c r="P159" i="38"/>
  <c r="Q159" i="38"/>
  <c r="N160" i="38"/>
  <c r="P160" i="38"/>
  <c r="N161" i="38"/>
  <c r="P161" i="38"/>
  <c r="N162" i="38"/>
  <c r="Q162" i="38"/>
  <c r="N163" i="38"/>
  <c r="O163" i="38"/>
  <c r="N164" i="38"/>
  <c r="O164" i="38"/>
  <c r="P164" i="38"/>
  <c r="N165" i="38"/>
  <c r="O165" i="38"/>
  <c r="N166" i="38"/>
  <c r="O166" i="38"/>
  <c r="Q166" i="38"/>
  <c r="N167" i="38"/>
  <c r="O167" i="38"/>
  <c r="P167" i="38"/>
  <c r="N4" i="38"/>
  <c r="O4" i="38"/>
  <c r="P4" i="38"/>
  <c r="Q4" i="38"/>
  <c r="Q5" i="38"/>
  <c r="Q6" i="38"/>
  <c r="Q8" i="38"/>
  <c r="Q10" i="38"/>
  <c r="Q11" i="38"/>
  <c r="Q14" i="38"/>
  <c r="Q16" i="38"/>
  <c r="Q17" i="38"/>
  <c r="Q18" i="38"/>
  <c r="Q20" i="38"/>
  <c r="Q21" i="38"/>
  <c r="Q22" i="38"/>
  <c r="Q26" i="38"/>
  <c r="Q28" i="38"/>
  <c r="Q30" i="38"/>
  <c r="Q33" i="38"/>
  <c r="Q35" i="38"/>
  <c r="Q36" i="38"/>
  <c r="Q37" i="38"/>
  <c r="Q38" i="38"/>
  <c r="Q39" i="38"/>
  <c r="Q40" i="38"/>
  <c r="Q42" i="38"/>
  <c r="Q43" i="38"/>
  <c r="Q44" i="38"/>
  <c r="Q45" i="38"/>
  <c r="Q47" i="38"/>
  <c r="Q48" i="38"/>
  <c r="Q49" i="38"/>
  <c r="Q53" i="38"/>
  <c r="Q56" i="38"/>
  <c r="Q57" i="38"/>
  <c r="Q59" i="38"/>
  <c r="Q60" i="38"/>
  <c r="Q61" i="38"/>
  <c r="Q62" i="38"/>
  <c r="Q63" i="38"/>
  <c r="Q64" i="38"/>
  <c r="Q65" i="38"/>
  <c r="Q67" i="38"/>
  <c r="Q68" i="38"/>
  <c r="Q69" i="38"/>
  <c r="Q72" i="38"/>
  <c r="Q73" i="38"/>
  <c r="Q74" i="38"/>
  <c r="Q75" i="38"/>
  <c r="Q76" i="38"/>
  <c r="Q77" i="38"/>
  <c r="P5" i="38"/>
  <c r="P6" i="38"/>
  <c r="P8" i="38"/>
  <c r="P10" i="38"/>
  <c r="P11" i="38"/>
  <c r="P12" i="38"/>
  <c r="P15" i="38"/>
  <c r="P17" i="38"/>
  <c r="P18" i="38"/>
  <c r="P19" i="38"/>
  <c r="P21" i="38"/>
  <c r="P22" i="38"/>
  <c r="P23" i="38"/>
  <c r="P27" i="38"/>
  <c r="P29" i="38"/>
  <c r="P31" i="38"/>
  <c r="P34" i="38"/>
  <c r="P36" i="38"/>
  <c r="P37" i="38"/>
  <c r="P38" i="38"/>
  <c r="P39" i="38"/>
  <c r="P40" i="38"/>
  <c r="P41" i="38"/>
  <c r="P42" i="38"/>
  <c r="P44" i="38"/>
  <c r="P45" i="38"/>
  <c r="P46" i="38"/>
  <c r="P47" i="38"/>
  <c r="P49" i="38"/>
  <c r="P50" i="38"/>
  <c r="P51" i="38"/>
  <c r="P59" i="38"/>
  <c r="P61" i="38"/>
  <c r="P62" i="38"/>
  <c r="P63" i="38"/>
  <c r="P64" i="38"/>
  <c r="P65" i="38"/>
  <c r="P66" i="38"/>
  <c r="P67" i="38"/>
  <c r="P69" i="38"/>
  <c r="P70" i="38"/>
  <c r="P71" i="38"/>
  <c r="P73" i="38"/>
  <c r="P74" i="38"/>
  <c r="P75" i="38"/>
  <c r="P76" i="38"/>
  <c r="P77" i="38"/>
  <c r="P78" i="38"/>
  <c r="O5" i="38"/>
  <c r="O6" i="38"/>
  <c r="O8" i="38"/>
  <c r="O9" i="38"/>
  <c r="O11" i="38"/>
  <c r="O12" i="38"/>
  <c r="O14" i="38"/>
  <c r="O16" i="38"/>
  <c r="O17" i="38"/>
  <c r="O18" i="38"/>
  <c r="O19" i="38"/>
  <c r="O20" i="38"/>
  <c r="O21" i="38"/>
  <c r="O22" i="38"/>
  <c r="O23" i="38"/>
  <c r="O24" i="38"/>
  <c r="O25" i="38"/>
  <c r="O27" i="38"/>
  <c r="O28" i="38"/>
  <c r="O29" i="38"/>
  <c r="O30" i="38"/>
  <c r="O31" i="38"/>
  <c r="O32" i="38"/>
  <c r="O33" i="38"/>
  <c r="O34" i="38"/>
  <c r="O35" i="38"/>
  <c r="O36" i="38"/>
  <c r="O37" i="38"/>
  <c r="O38" i="38"/>
  <c r="O39" i="38"/>
  <c r="O40" i="38"/>
  <c r="O41" i="38"/>
  <c r="O42" i="38"/>
  <c r="O43" i="38"/>
  <c r="O44" i="38"/>
  <c r="O46" i="38"/>
  <c r="O48" i="38"/>
  <c r="O50" i="38"/>
  <c r="O51" i="38"/>
  <c r="O52" i="38"/>
  <c r="O53" i="38"/>
  <c r="O54" i="38"/>
  <c r="O55" i="38"/>
  <c r="O56" i="38"/>
  <c r="O57" i="38"/>
  <c r="O58" i="38"/>
  <c r="O59" i="38"/>
  <c r="O60" i="38"/>
  <c r="O61" i="38"/>
  <c r="O62" i="38"/>
  <c r="O63" i="38"/>
  <c r="O65" i="38"/>
  <c r="O66" i="38"/>
  <c r="O67" i="38"/>
  <c r="O68" i="38"/>
  <c r="O69" i="38"/>
  <c r="O70" i="38"/>
  <c r="O71" i="38"/>
  <c r="O73" i="38"/>
  <c r="O74" i="38"/>
  <c r="O75" i="38"/>
  <c r="O77" i="38"/>
  <c r="O78" i="38"/>
  <c r="N5" i="38"/>
  <c r="N6" i="38"/>
  <c r="N7" i="38"/>
  <c r="N8" i="38"/>
  <c r="N9" i="38"/>
  <c r="N13" i="38"/>
  <c r="N16" i="38"/>
  <c r="N24" i="38"/>
  <c r="N26" i="38"/>
  <c r="N27" i="38"/>
  <c r="N28" i="38"/>
  <c r="N29" i="38"/>
  <c r="N30" i="38"/>
  <c r="N41" i="38"/>
  <c r="N51" i="38"/>
  <c r="N52" i="38"/>
  <c r="N53" i="38"/>
  <c r="N54" i="38"/>
  <c r="N55" i="38"/>
  <c r="N58" i="38"/>
  <c r="N72" i="38"/>
  <c r="N75" i="38"/>
  <c r="N77" i="38"/>
  <c r="N78" i="38"/>
  <c r="M7" i="38"/>
  <c r="M10" i="38"/>
  <c r="M12" i="38"/>
  <c r="M13" i="38"/>
  <c r="M15" i="38"/>
  <c r="M19" i="38"/>
  <c r="M23" i="38"/>
  <c r="M25" i="38"/>
  <c r="M31" i="38"/>
  <c r="M32" i="38"/>
  <c r="M33" i="38"/>
  <c r="M34" i="38"/>
  <c r="M35" i="38"/>
  <c r="M42" i="38"/>
  <c r="M43" i="38"/>
  <c r="M44" i="38"/>
  <c r="M45" i="38"/>
  <c r="M46" i="38"/>
  <c r="M47" i="38"/>
  <c r="M55" i="38"/>
  <c r="M56" i="38"/>
  <c r="M57" i="38"/>
  <c r="M58" i="38"/>
  <c r="M59" i="38"/>
  <c r="M60" i="38"/>
  <c r="M61" i="38"/>
  <c r="M62" i="38"/>
  <c r="M64" i="38"/>
  <c r="M66" i="38"/>
  <c r="M68" i="38"/>
  <c r="K101" i="38"/>
  <c r="M101" i="38" s="1"/>
  <c r="K102" i="38"/>
  <c r="K103" i="38"/>
  <c r="K104" i="38"/>
  <c r="K105" i="38"/>
  <c r="N105" i="38" s="1"/>
  <c r="K106" i="38"/>
  <c r="M106" i="38" s="1"/>
  <c r="K107" i="38"/>
  <c r="M107" i="38" s="1"/>
  <c r="K108" i="38"/>
  <c r="M108" i="38" s="1"/>
  <c r="K109" i="38"/>
  <c r="O109" i="38" s="1"/>
  <c r="K110" i="38"/>
  <c r="M110" i="38" s="1"/>
  <c r="K111" i="38"/>
  <c r="M111" i="38" s="1"/>
  <c r="K112" i="38"/>
  <c r="N112" i="38" s="1"/>
  <c r="K113" i="38"/>
  <c r="M113" i="38" s="1"/>
  <c r="K114" i="38"/>
  <c r="O114" i="38" s="1"/>
  <c r="K115" i="38"/>
  <c r="M115" i="38" s="1"/>
  <c r="K116" i="38"/>
  <c r="M116" i="38" s="1"/>
  <c r="K117" i="38"/>
  <c r="M117" i="38" s="1"/>
  <c r="K118" i="38"/>
  <c r="M118" i="38" s="1"/>
  <c r="K119" i="38"/>
  <c r="M119" i="38" s="1"/>
  <c r="K120" i="38"/>
  <c r="O120" i="38" s="1"/>
  <c r="K121" i="38"/>
  <c r="M121" i="38" s="1"/>
  <c r="K122" i="38"/>
  <c r="N122" i="38" s="1"/>
  <c r="K123" i="38"/>
  <c r="Q123" i="38" s="1"/>
  <c r="K124" i="38"/>
  <c r="N124" i="38" s="1"/>
  <c r="K125" i="38"/>
  <c r="M125" i="38" s="1"/>
  <c r="K126" i="38"/>
  <c r="O126" i="38" s="1"/>
  <c r="K127" i="38"/>
  <c r="M127" i="38" s="1"/>
  <c r="K128" i="38"/>
  <c r="M128" i="38" s="1"/>
  <c r="K129" i="38"/>
  <c r="N129" i="38" s="1"/>
  <c r="K130" i="38"/>
  <c r="N130" i="38" s="1"/>
  <c r="K131" i="38"/>
  <c r="P131" i="38" s="1"/>
  <c r="K132" i="38"/>
  <c r="M132" i="38" s="1"/>
  <c r="K133" i="38"/>
  <c r="O133" i="38" s="1"/>
  <c r="K134" i="38"/>
  <c r="O134" i="38" s="1"/>
  <c r="K135" i="38"/>
  <c r="N135" i="38" s="1"/>
  <c r="K136" i="38"/>
  <c r="P136" i="38" s="1"/>
  <c r="K137" i="38"/>
  <c r="M137" i="38" s="1"/>
  <c r="K138" i="38"/>
  <c r="M138" i="38" s="1"/>
  <c r="K139" i="38"/>
  <c r="M139" i="38" s="1"/>
  <c r="K140" i="38"/>
  <c r="P140" i="38" s="1"/>
  <c r="K141" i="38"/>
  <c r="N141" i="38" s="1"/>
  <c r="K142" i="38"/>
  <c r="N142" i="38" s="1"/>
  <c r="K143" i="38"/>
  <c r="N143" i="38" s="1"/>
  <c r="K144" i="38"/>
  <c r="P144" i="38" s="1"/>
  <c r="K145" i="38"/>
  <c r="N145" i="38" s="1"/>
  <c r="K146" i="38"/>
  <c r="N146" i="38" s="1"/>
  <c r="K147" i="38"/>
  <c r="N147" i="38" s="1"/>
  <c r="K148" i="38"/>
  <c r="N148" i="38" s="1"/>
  <c r="K149" i="38"/>
  <c r="P149" i="38" s="1"/>
  <c r="K150" i="38"/>
  <c r="N150" i="38" s="1"/>
  <c r="K151" i="38"/>
  <c r="N151" i="38" s="1"/>
  <c r="K152" i="38"/>
  <c r="N152" i="38" s="1"/>
  <c r="K153" i="38"/>
  <c r="M153" i="38" s="1"/>
  <c r="K154" i="38"/>
  <c r="O154" i="38" s="1"/>
  <c r="K155" i="38"/>
  <c r="O155" i="38" s="1"/>
  <c r="K156" i="38"/>
  <c r="Q156" i="38" s="1"/>
  <c r="K157" i="38"/>
  <c r="N157" i="38" s="1"/>
  <c r="K158" i="38"/>
  <c r="N158" i="38" s="1"/>
  <c r="K159" i="38"/>
  <c r="O159" i="38" s="1"/>
  <c r="K160" i="38"/>
  <c r="O160" i="38" s="1"/>
  <c r="K161" i="38"/>
  <c r="O161" i="38" s="1"/>
  <c r="K162" i="38"/>
  <c r="O162" i="38" s="1"/>
  <c r="K163" i="38"/>
  <c r="M163" i="38" s="1"/>
  <c r="K164" i="38"/>
  <c r="M164" i="38" s="1"/>
  <c r="K165" i="38"/>
  <c r="Q165" i="38" s="1"/>
  <c r="K166" i="38"/>
  <c r="M166" i="38" s="1"/>
  <c r="K167" i="38"/>
  <c r="M167" i="38" s="1"/>
  <c r="K69" i="38"/>
  <c r="M69" i="38" s="1"/>
  <c r="K70" i="38"/>
  <c r="M70" i="38" s="1"/>
  <c r="K71" i="38"/>
  <c r="M71" i="38" s="1"/>
  <c r="K72" i="38"/>
  <c r="O72" i="38" s="1"/>
  <c r="K73" i="38"/>
  <c r="M73" i="38" s="1"/>
  <c r="K74" i="38"/>
  <c r="M74" i="38" s="1"/>
  <c r="K75" i="38"/>
  <c r="M75" i="38" s="1"/>
  <c r="K76" i="38"/>
  <c r="O76" i="38" s="1"/>
  <c r="K77" i="38"/>
  <c r="M77" i="38" s="1"/>
  <c r="K78" i="38"/>
  <c r="M78" i="38" s="1"/>
  <c r="K79" i="38"/>
  <c r="K80" i="38"/>
  <c r="K81" i="38"/>
  <c r="N81" i="38" s="1"/>
  <c r="K82" i="38"/>
  <c r="K83" i="38"/>
  <c r="N83" i="38" s="1"/>
  <c r="K84" i="38"/>
  <c r="K85" i="38"/>
  <c r="K48" i="38"/>
  <c r="N48" i="38" s="1"/>
  <c r="K49" i="38"/>
  <c r="O49" i="38" s="1"/>
  <c r="K50" i="38"/>
  <c r="N50" i="38" s="1"/>
  <c r="K51" i="38"/>
  <c r="M51" i="38" s="1"/>
  <c r="K52" i="38"/>
  <c r="M52" i="38" s="1"/>
  <c r="K53" i="38"/>
  <c r="M53" i="38" s="1"/>
  <c r="K54" i="38"/>
  <c r="M54" i="38" s="1"/>
  <c r="K55" i="38"/>
  <c r="K56" i="38"/>
  <c r="N56" i="38" s="1"/>
  <c r="K57" i="38"/>
  <c r="N57" i="38" s="1"/>
  <c r="K58" i="38"/>
  <c r="P58" i="38" s="1"/>
  <c r="K59" i="38"/>
  <c r="N59" i="38" s="1"/>
  <c r="K60" i="38"/>
  <c r="P60" i="38" s="1"/>
  <c r="K61" i="38"/>
  <c r="N61" i="38" s="1"/>
  <c r="K62" i="38"/>
  <c r="N62" i="38" s="1"/>
  <c r="K63" i="38"/>
  <c r="M63" i="38" s="1"/>
  <c r="K64" i="38"/>
  <c r="K65" i="38"/>
  <c r="M65" i="38" s="1"/>
  <c r="K66" i="38"/>
  <c r="N66" i="38" s="1"/>
  <c r="K67" i="38"/>
  <c r="M67" i="38" s="1"/>
  <c r="K68" i="38"/>
  <c r="N68" i="38" s="1"/>
  <c r="K24" i="38"/>
  <c r="M24" i="38" s="1"/>
  <c r="K25" i="38"/>
  <c r="N25" i="38" s="1"/>
  <c r="K26" i="38"/>
  <c r="O26" i="38" s="1"/>
  <c r="K27" i="38"/>
  <c r="M27" i="38" s="1"/>
  <c r="K28" i="38"/>
  <c r="M28" i="38" s="1"/>
  <c r="K29" i="38"/>
  <c r="M29" i="38" s="1"/>
  <c r="K30" i="38"/>
  <c r="M30" i="38" s="1"/>
  <c r="K31" i="38"/>
  <c r="N31" i="38" s="1"/>
  <c r="K32" i="38"/>
  <c r="P32" i="38" s="1"/>
  <c r="K33" i="38"/>
  <c r="N33" i="38" s="1"/>
  <c r="K34" i="38"/>
  <c r="N34" i="38" s="1"/>
  <c r="K35" i="38"/>
  <c r="N35" i="38" s="1"/>
  <c r="K36" i="38"/>
  <c r="N36" i="38" s="1"/>
  <c r="K37" i="38"/>
  <c r="M37" i="38" s="1"/>
  <c r="K38" i="38"/>
  <c r="M38" i="38" s="1"/>
  <c r="K39" i="38"/>
  <c r="M39" i="38" s="1"/>
  <c r="K40" i="38"/>
  <c r="M40" i="38" s="1"/>
  <c r="K41" i="38"/>
  <c r="M41" i="38" s="1"/>
  <c r="K42" i="38"/>
  <c r="N42" i="38" s="1"/>
  <c r="K43" i="38"/>
  <c r="N43" i="38" s="1"/>
  <c r="K44" i="38"/>
  <c r="N44" i="38" s="1"/>
  <c r="K45" i="38"/>
  <c r="O45" i="38" s="1"/>
  <c r="K46" i="38"/>
  <c r="N46" i="38" s="1"/>
  <c r="K47" i="38"/>
  <c r="O47" i="38" s="1"/>
  <c r="K5" i="38"/>
  <c r="M5" i="38" s="1"/>
  <c r="K6" i="38"/>
  <c r="M6" i="38" s="1"/>
  <c r="K7" i="38"/>
  <c r="O7" i="38" s="1"/>
  <c r="K8" i="38"/>
  <c r="M8" i="38" s="1"/>
  <c r="K9" i="38"/>
  <c r="M9" i="38" s="1"/>
  <c r="K10" i="38"/>
  <c r="O10" i="38" s="1"/>
  <c r="K11" i="38"/>
  <c r="M11" i="38" s="1"/>
  <c r="K12" i="38"/>
  <c r="N12" i="38" s="1"/>
  <c r="K13" i="38"/>
  <c r="O13" i="38" s="1"/>
  <c r="K14" i="38"/>
  <c r="M14" i="38" s="1"/>
  <c r="K15" i="38"/>
  <c r="O15" i="38" s="1"/>
  <c r="K16" i="38"/>
  <c r="M16" i="38" s="1"/>
  <c r="K17" i="38"/>
  <c r="M17" i="38" s="1"/>
  <c r="K18" i="38"/>
  <c r="M18" i="38" s="1"/>
  <c r="K19" i="38"/>
  <c r="N19" i="38" s="1"/>
  <c r="K20" i="38"/>
  <c r="M20" i="38" s="1"/>
  <c r="K21" i="38"/>
  <c r="N21" i="38" s="1"/>
  <c r="K22" i="38"/>
  <c r="M22" i="38" s="1"/>
  <c r="K23" i="38"/>
  <c r="N23" i="38" s="1"/>
  <c r="K4" i="38"/>
  <c r="K171" i="38" l="1"/>
  <c r="O64" i="38"/>
  <c r="R64" i="38"/>
  <c r="P55" i="38"/>
  <c r="R55" i="38"/>
  <c r="M4" i="38"/>
  <c r="K184" i="38"/>
  <c r="P7" i="38"/>
  <c r="P121" i="38"/>
  <c r="P57" i="38"/>
  <c r="P54" i="38"/>
  <c r="P28" i="38"/>
  <c r="P146" i="38"/>
  <c r="P48" i="38"/>
  <c r="P25" i="38"/>
  <c r="P152" i="38"/>
  <c r="P14" i="38"/>
  <c r="P105" i="38"/>
  <c r="P35" i="38"/>
  <c r="M80" i="38"/>
  <c r="P80" i="38"/>
  <c r="P30" i="38"/>
  <c r="Q71" i="38"/>
  <c r="P125" i="38"/>
  <c r="P13" i="38"/>
  <c r="P162" i="38"/>
  <c r="P43" i="38"/>
  <c r="P26" i="38"/>
  <c r="P166" i="38"/>
  <c r="P129" i="38"/>
  <c r="P9" i="38"/>
  <c r="P24" i="38"/>
  <c r="P165" i="38"/>
  <c r="P56" i="38"/>
  <c r="P72" i="38"/>
  <c r="P53" i="38"/>
  <c r="P20" i="38"/>
  <c r="N104" i="38"/>
  <c r="P104" i="38"/>
  <c r="P52" i="38"/>
  <c r="Q31" i="38"/>
  <c r="P163" i="38"/>
  <c r="P126" i="38"/>
  <c r="P68" i="38"/>
  <c r="P33" i="38"/>
  <c r="P16" i="38"/>
  <c r="M114" i="38"/>
  <c r="N139" i="38"/>
  <c r="N32" i="38"/>
  <c r="M50" i="38"/>
  <c r="N73" i="38"/>
  <c r="N109" i="38"/>
  <c r="N123" i="38"/>
  <c r="N70" i="38"/>
  <c r="N140" i="38"/>
  <c r="M147" i="38"/>
  <c r="M85" i="38"/>
  <c r="N85" i="38"/>
  <c r="M84" i="38"/>
  <c r="N84" i="38"/>
  <c r="Q103" i="38"/>
  <c r="M103" i="38"/>
  <c r="N49" i="38"/>
  <c r="Q102" i="38"/>
  <c r="M102" i="38"/>
  <c r="N127" i="38"/>
  <c r="N82" i="38"/>
  <c r="M82" i="38"/>
  <c r="N39" i="38"/>
  <c r="M161" i="38"/>
  <c r="M122" i="38"/>
  <c r="M141" i="38"/>
  <c r="N76" i="38"/>
  <c r="N79" i="38"/>
  <c r="M79" i="38"/>
  <c r="M160" i="38"/>
  <c r="N149" i="38"/>
  <c r="N116" i="38"/>
  <c r="O111" i="38"/>
  <c r="N69" i="38"/>
  <c r="M144" i="38"/>
  <c r="N15" i="38"/>
  <c r="N115" i="38"/>
  <c r="Q13" i="38"/>
  <c r="Q150" i="38"/>
  <c r="N40" i="38"/>
  <c r="M159" i="38"/>
  <c r="N126" i="38"/>
  <c r="N108" i="38"/>
  <c r="M140" i="38"/>
  <c r="N60" i="38"/>
  <c r="N18" i="38"/>
  <c r="Q78" i="38"/>
  <c r="Q15" i="38"/>
  <c r="N107" i="38"/>
  <c r="N111" i="38"/>
  <c r="M143" i="38"/>
  <c r="Q58" i="38"/>
  <c r="N14" i="38"/>
  <c r="Q12" i="38"/>
  <c r="M156" i="38"/>
  <c r="M72" i="38"/>
  <c r="N10" i="38"/>
  <c r="M151" i="38"/>
  <c r="Q29" i="38"/>
  <c r="Q127" i="38"/>
  <c r="M155" i="38"/>
  <c r="M36" i="38"/>
  <c r="Q27" i="38"/>
  <c r="Q41" i="38"/>
  <c r="Q25" i="38"/>
  <c r="Q9" i="38"/>
  <c r="M162" i="38"/>
  <c r="M158" i="38"/>
  <c r="M154" i="38"/>
  <c r="M142" i="38"/>
  <c r="N138" i="38"/>
  <c r="N110" i="38"/>
  <c r="N106" i="38"/>
  <c r="N134" i="38"/>
  <c r="Q24" i="38"/>
  <c r="Q161" i="38"/>
  <c r="Q55" i="38"/>
  <c r="Q23" i="38"/>
  <c r="Q7" i="38"/>
  <c r="M26" i="38"/>
  <c r="N74" i="38"/>
  <c r="N22" i="38"/>
  <c r="Q70" i="38"/>
  <c r="Q54" i="38"/>
  <c r="N133" i="38"/>
  <c r="N63" i="38"/>
  <c r="N114" i="38"/>
  <c r="N20" i="38"/>
  <c r="M165" i="38"/>
  <c r="M157" i="38"/>
  <c r="M149" i="38"/>
  <c r="M145" i="38"/>
  <c r="N137" i="38"/>
  <c r="N125" i="38"/>
  <c r="N121" i="38"/>
  <c r="N113" i="38"/>
  <c r="M49" i="38"/>
  <c r="N47" i="38"/>
  <c r="Q52" i="38"/>
  <c r="Q164" i="38"/>
  <c r="Q160" i="38"/>
  <c r="Q144" i="38"/>
  <c r="Q124" i="38"/>
  <c r="M48" i="38"/>
  <c r="M21" i="38"/>
  <c r="N71" i="38"/>
  <c r="N45" i="38"/>
  <c r="N17" i="38"/>
  <c r="Q51" i="38"/>
  <c r="Q19" i="38"/>
  <c r="M76" i="38"/>
  <c r="Q66" i="38"/>
  <c r="Q50" i="38"/>
  <c r="Q34" i="38"/>
  <c r="N136" i="38"/>
  <c r="M152" i="38"/>
  <c r="N132" i="38"/>
  <c r="N128" i="38"/>
  <c r="M120" i="38"/>
  <c r="M112" i="38"/>
  <c r="N67" i="38"/>
  <c r="Q32" i="38"/>
  <c r="Q167" i="38"/>
  <c r="Q163" i="38"/>
  <c r="Q119" i="38"/>
  <c r="N65" i="38"/>
  <c r="N38" i="38"/>
  <c r="N64" i="38"/>
  <c r="N37" i="38"/>
  <c r="N11" i="38"/>
  <c r="Q46" i="38"/>
  <c r="N131" i="38"/>
  <c r="O177" i="38" l="1"/>
  <c r="R177" i="38"/>
  <c r="R179" i="38" s="1"/>
  <c r="P177" i="38"/>
  <c r="M177" i="38"/>
  <c r="Q177" i="38"/>
  <c r="N177" i="38"/>
  <c r="V6" i="38"/>
  <c r="V8" i="38"/>
  <c r="V14" i="38"/>
  <c r="V15" i="38"/>
  <c r="V16" i="38"/>
  <c r="V17" i="38"/>
  <c r="V20" i="38"/>
  <c r="V21" i="38"/>
  <c r="V22" i="38"/>
  <c r="V24" i="38"/>
  <c r="V26" i="38"/>
  <c r="V40" i="38"/>
  <c r="V44" i="38"/>
  <c r="V47" i="38"/>
  <c r="V50" i="38"/>
  <c r="V52" i="38"/>
  <c r="V53" i="38"/>
  <c r="V60" i="38"/>
  <c r="V62" i="38"/>
  <c r="V64" i="38"/>
  <c r="V66" i="38"/>
  <c r="V68" i="38"/>
  <c r="V71" i="38"/>
  <c r="V74" i="38"/>
  <c r="V75" i="38"/>
  <c r="V76" i="38"/>
  <c r="V77" i="38"/>
  <c r="V79" i="38"/>
  <c r="V80" i="38"/>
  <c r="V82" i="38"/>
  <c r="V83" i="38"/>
  <c r="V84" i="38"/>
  <c r="U108" i="38"/>
  <c r="U109" i="38"/>
  <c r="U110" i="38"/>
  <c r="U111" i="38"/>
  <c r="U112" i="38"/>
  <c r="U113" i="38"/>
  <c r="U114" i="38"/>
  <c r="U115" i="38"/>
  <c r="U116" i="38"/>
  <c r="U117" i="38"/>
  <c r="U118" i="38"/>
  <c r="U119" i="38"/>
  <c r="U120" i="38"/>
  <c r="U121" i="38"/>
  <c r="U122" i="38"/>
  <c r="U123" i="38"/>
  <c r="U124" i="38"/>
  <c r="U125" i="38"/>
  <c r="U126" i="38"/>
  <c r="U127" i="38"/>
  <c r="U128" i="38"/>
  <c r="U129" i="38"/>
  <c r="U130" i="38"/>
  <c r="U131" i="38"/>
  <c r="U132" i="38"/>
  <c r="U133" i="38"/>
  <c r="U134" i="38"/>
  <c r="U135" i="38"/>
  <c r="U136" i="38"/>
  <c r="U137" i="38"/>
  <c r="U138" i="38"/>
  <c r="U139" i="38"/>
  <c r="U140" i="38"/>
  <c r="U141" i="38"/>
  <c r="U142" i="38"/>
  <c r="U143" i="38"/>
  <c r="U144" i="38"/>
  <c r="V95" i="38"/>
  <c r="U57" i="38"/>
  <c r="V57" i="38" s="1"/>
  <c r="U58" i="38"/>
  <c r="V58" i="38" s="1"/>
  <c r="U59" i="38"/>
  <c r="V59" i="38" s="1"/>
  <c r="U60" i="38"/>
  <c r="U61" i="38"/>
  <c r="V61" i="38" s="1"/>
  <c r="U62" i="38"/>
  <c r="U63" i="38"/>
  <c r="V63" i="38" s="1"/>
  <c r="U64" i="38"/>
  <c r="U65" i="38"/>
  <c r="V65" i="38" s="1"/>
  <c r="U66" i="38"/>
  <c r="U67" i="38"/>
  <c r="V67" i="38" s="1"/>
  <c r="U68" i="38"/>
  <c r="U69" i="38"/>
  <c r="V69" i="38" s="1"/>
  <c r="U70" i="38"/>
  <c r="V70" i="38" s="1"/>
  <c r="U71" i="38"/>
  <c r="V72" i="38"/>
  <c r="V73" i="38"/>
  <c r="V78" i="38"/>
  <c r="V81" i="38"/>
  <c r="U82" i="38"/>
  <c r="U83" i="38"/>
  <c r="U84" i="38"/>
  <c r="U85" i="38"/>
  <c r="V85" i="38" s="1"/>
  <c r="U42" i="38"/>
  <c r="V42" i="38" s="1"/>
  <c r="U43" i="38"/>
  <c r="V43" i="38" s="1"/>
  <c r="U44" i="38"/>
  <c r="U45" i="38"/>
  <c r="V45" i="38" s="1"/>
  <c r="U46" i="38"/>
  <c r="V46" i="38" s="1"/>
  <c r="U47" i="38"/>
  <c r="U48" i="38"/>
  <c r="V48" i="38" s="1"/>
  <c r="U49" i="38"/>
  <c r="V49" i="38" s="1"/>
  <c r="U50" i="38"/>
  <c r="U51" i="38"/>
  <c r="V51" i="38" s="1"/>
  <c r="U52" i="38"/>
  <c r="U53" i="38"/>
  <c r="U54" i="38"/>
  <c r="V54" i="38" s="1"/>
  <c r="U55" i="38"/>
  <c r="V55" i="38" s="1"/>
  <c r="U56" i="38"/>
  <c r="V56" i="38" s="1"/>
  <c r="U25" i="38"/>
  <c r="V25" i="38" s="1"/>
  <c r="U26" i="38"/>
  <c r="U27" i="38"/>
  <c r="V27" i="38" s="1"/>
  <c r="U28" i="38"/>
  <c r="V28" i="38" s="1"/>
  <c r="U29" i="38"/>
  <c r="V29" i="38" s="1"/>
  <c r="U30" i="38"/>
  <c r="V30" i="38" s="1"/>
  <c r="U31" i="38"/>
  <c r="V31" i="38" s="1"/>
  <c r="U32" i="38"/>
  <c r="V32" i="38" s="1"/>
  <c r="U33" i="38"/>
  <c r="V33" i="38" s="1"/>
  <c r="U34" i="38"/>
  <c r="V34" i="38" s="1"/>
  <c r="U35" i="38"/>
  <c r="V35" i="38" s="1"/>
  <c r="U36" i="38"/>
  <c r="V36" i="38" s="1"/>
  <c r="U37" i="38"/>
  <c r="V37" i="38" s="1"/>
  <c r="U38" i="38"/>
  <c r="V38" i="38" s="1"/>
  <c r="U39" i="38"/>
  <c r="V39" i="38" s="1"/>
  <c r="U40" i="38"/>
  <c r="U41" i="38"/>
  <c r="V41" i="38" s="1"/>
  <c r="U12" i="38"/>
  <c r="V12" i="38" s="1"/>
  <c r="U13" i="38"/>
  <c r="V13" i="38" s="1"/>
  <c r="V18" i="38"/>
  <c r="V19" i="38"/>
  <c r="U21" i="38"/>
  <c r="U22" i="38"/>
  <c r="U23" i="38"/>
  <c r="V23" i="38" s="1"/>
  <c r="U24" i="38"/>
  <c r="V5" i="38"/>
  <c r="V7" i="38"/>
  <c r="V9" i="38"/>
  <c r="V10" i="38"/>
  <c r="U11" i="38"/>
  <c r="V11" i="38" s="1"/>
  <c r="U4" i="38"/>
  <c r="U177" i="38" l="1"/>
  <c r="U171" i="38"/>
  <c r="V96" i="38"/>
  <c r="V4" i="38"/>
  <c r="Y4" i="38" s="1"/>
  <c r="Y174" i="38" s="1"/>
  <c r="P179" i="38"/>
  <c r="Q179" i="38"/>
  <c r="N179" i="38"/>
  <c r="O179" i="38"/>
  <c r="V147" i="38"/>
  <c r="V115" i="38"/>
  <c r="V166" i="38"/>
  <c r="V150" i="38"/>
  <c r="V134" i="38"/>
  <c r="V118" i="38"/>
  <c r="V153" i="38"/>
  <c r="V137" i="38"/>
  <c r="V121" i="38"/>
  <c r="V112" i="38"/>
  <c r="V156" i="38"/>
  <c r="V140" i="38"/>
  <c r="V124" i="38"/>
  <c r="V144" i="38"/>
  <c r="V160" i="38"/>
  <c r="V131" i="38"/>
  <c r="V159" i="38"/>
  <c r="V143" i="38"/>
  <c r="V127" i="38"/>
  <c r="V111" i="38"/>
  <c r="V162" i="38"/>
  <c r="V146" i="38"/>
  <c r="V130" i="38"/>
  <c r="V114" i="38"/>
  <c r="V165" i="38"/>
  <c r="V149" i="38"/>
  <c r="V133" i="38"/>
  <c r="V117" i="38"/>
  <c r="V152" i="38"/>
  <c r="V136" i="38"/>
  <c r="V120" i="38"/>
  <c r="V163" i="38"/>
  <c r="V128" i="38"/>
  <c r="V155" i="38"/>
  <c r="V139" i="38"/>
  <c r="V123" i="38"/>
  <c r="V158" i="38"/>
  <c r="V142" i="38"/>
  <c r="V126" i="38"/>
  <c r="V110" i="38"/>
  <c r="V167" i="38"/>
  <c r="V164" i="38"/>
  <c r="V161" i="38"/>
  <c r="V157" i="38"/>
  <c r="V154" i="38"/>
  <c r="V151" i="38"/>
  <c r="V148" i="38"/>
  <c r="V145" i="38"/>
  <c r="V141" i="38"/>
  <c r="V138" i="38"/>
  <c r="V135" i="38"/>
  <c r="V132" i="38"/>
  <c r="V129" i="38"/>
  <c r="V125" i="38"/>
  <c r="V122" i="38"/>
  <c r="V119" i="38"/>
  <c r="V116" i="38"/>
  <c r="V113" i="38"/>
  <c r="V98" i="38"/>
  <c r="V97" i="38"/>
  <c r="V106" i="38"/>
  <c r="V108" i="38"/>
  <c r="V103" i="38"/>
  <c r="V100" i="38"/>
  <c r="V102" i="38"/>
  <c r="V104" i="38"/>
  <c r="V107" i="38"/>
  <c r="V105" i="38"/>
  <c r="V109" i="38"/>
  <c r="V101" i="38"/>
  <c r="V99" i="38"/>
  <c r="M179" i="38" l="1"/>
  <c r="U179" i="38" s="1"/>
</calcChain>
</file>

<file path=xl/sharedStrings.xml><?xml version="1.0" encoding="utf-8"?>
<sst xmlns="http://schemas.openxmlformats.org/spreadsheetml/2006/main" count="3330" uniqueCount="1001">
  <si>
    <t>================</t>
  </si>
  <si>
    <t>===============</t>
  </si>
  <si>
    <t>==============</t>
  </si>
  <si>
    <t>===================</t>
  </si>
  <si>
    <t>==================</t>
  </si>
  <si>
    <t>Crew No</t>
  </si>
  <si>
    <t>Event</t>
  </si>
  <si>
    <t>Club</t>
  </si>
  <si>
    <t>ABC</t>
  </si>
  <si>
    <t>IRC</t>
  </si>
  <si>
    <t>ASRA</t>
  </si>
  <si>
    <t>Sandy Bain, Nicol Martin</t>
  </si>
  <si>
    <t>URA</t>
  </si>
  <si>
    <t>Jennifer McCormick</t>
  </si>
  <si>
    <t>Finlay Morrison</t>
  </si>
  <si>
    <t>Robert Tinch</t>
  </si>
  <si>
    <t>Henry Johnston</t>
  </si>
  <si>
    <t>Saif Khan</t>
  </si>
  <si>
    <t>Ron Wallace, Brian Bain</t>
  </si>
  <si>
    <t>Katherine Lawrie, Nicola Brooks</t>
  </si>
  <si>
    <t>Calum McRoberts</t>
  </si>
  <si>
    <t>Karen Pirie</t>
  </si>
  <si>
    <t>Nicol Martin</t>
  </si>
  <si>
    <t>Michael Johnson</t>
  </si>
  <si>
    <t>Sabina Bird</t>
  </si>
  <si>
    <t>Isobel Main</t>
  </si>
  <si>
    <t>Astrid McDowell</t>
  </si>
  <si>
    <t>Heads</t>
  </si>
  <si>
    <t>Entry Fee</t>
  </si>
  <si>
    <t>Notes</t>
  </si>
  <si>
    <t/>
  </si>
  <si>
    <t>Day</t>
  </si>
  <si>
    <t>(W)inner
(R)unner up</t>
  </si>
  <si>
    <t>Champ of Dee Heads</t>
  </si>
  <si>
    <t>ChoD points</t>
  </si>
  <si>
    <t>Saturday Totals</t>
  </si>
  <si>
    <t>Entry Fees</t>
  </si>
  <si>
    <t>Championship of the Dee Points</t>
  </si>
  <si>
    <t>===========</t>
  </si>
  <si>
    <t>=============</t>
  </si>
  <si>
    <t>============</t>
  </si>
  <si>
    <t>crew id</t>
  </si>
  <si>
    <t>Crew Number</t>
  </si>
  <si>
    <t>Event Number</t>
  </si>
  <si>
    <t>Entering Club</t>
  </si>
  <si>
    <t>Names</t>
  </si>
  <si>
    <t>Saturday</t>
  </si>
  <si>
    <t>ABC-4M</t>
  </si>
  <si>
    <t>ABC-4N</t>
  </si>
  <si>
    <t>ABC-4P</t>
  </si>
  <si>
    <t>ABC-4O</t>
  </si>
  <si>
    <t>ABC-4Q</t>
  </si>
  <si>
    <t>ASRA-4F</t>
  </si>
  <si>
    <t>ABC-2S</t>
  </si>
  <si>
    <t>Calum McRoberts, Jakub Zbikowski</t>
  </si>
  <si>
    <t>ABC-2T</t>
  </si>
  <si>
    <t>ABC-2U</t>
  </si>
  <si>
    <t>Lucy Rowe, Helen Tintpulver</t>
  </si>
  <si>
    <t>ABC-2V</t>
  </si>
  <si>
    <t>ABC-2W</t>
  </si>
  <si>
    <t>Mairi Pedrog, Lulu Davies</t>
  </si>
  <si>
    <t>ABC-2X</t>
  </si>
  <si>
    <t>Pamela Stevenson, Nikki Carr</t>
  </si>
  <si>
    <t>ASRA-2M</t>
  </si>
  <si>
    <t>ASRA-2N</t>
  </si>
  <si>
    <t>Astrid McDowell, Isabel Fyall</t>
  </si>
  <si>
    <t>ABC-2Z</t>
  </si>
  <si>
    <t>Sara McDowell, Alison Bain</t>
  </si>
  <si>
    <t>ABC-2Y</t>
  </si>
  <si>
    <t>Jennifer McCormick, Julie McCulloch</t>
  </si>
  <si>
    <t>ABC-2AB</t>
  </si>
  <si>
    <t>ABC-2AA</t>
  </si>
  <si>
    <t>Jayne Finch, Debbie Taylor</t>
  </si>
  <si>
    <t>ASRA-2S</t>
  </si>
  <si>
    <t>ASRA-2T</t>
  </si>
  <si>
    <t>ASRA-1W</t>
  </si>
  <si>
    <t>URA-1A</t>
  </si>
  <si>
    <t>ABC-1AD</t>
  </si>
  <si>
    <t>ASRA-1X</t>
  </si>
  <si>
    <t>Findlay Cormack</t>
  </si>
  <si>
    <t>ABC-1AF</t>
  </si>
  <si>
    <t>ABC-1AE</t>
  </si>
  <si>
    <t>ABC-1AH</t>
  </si>
  <si>
    <t>ABC-1AG</t>
  </si>
  <si>
    <t>Isla Spalding</t>
  </si>
  <si>
    <t>Ron Wallace</t>
  </si>
  <si>
    <t>ABC-1AI</t>
  </si>
  <si>
    <t>Richard Mathieson</t>
  </si>
  <si>
    <t>ASRA-1AA</t>
  </si>
  <si>
    <t>ASRA-1AD</t>
  </si>
  <si>
    <t>ASRA-1AB</t>
  </si>
  <si>
    <t>Emma Law</t>
  </si>
  <si>
    <t>ASRA-1AC</t>
  </si>
  <si>
    <t>IRC-4A</t>
  </si>
  <si>
    <t>IRC-2B</t>
  </si>
  <si>
    <t>ABC/ASRA</t>
  </si>
  <si>
    <t>ASRA-1AX</t>
  </si>
  <si>
    <t>ASRA-1AY</t>
  </si>
  <si>
    <t>Santa Dzalbe</t>
  </si>
  <si>
    <t>ASRA-1BA</t>
  </si>
  <si>
    <t>ASRA-1BB</t>
  </si>
  <si>
    <t>ASRA-1AZ</t>
  </si>
  <si>
    <t>ASRA-1BG</t>
  </si>
  <si>
    <t>ASRA-1BF</t>
  </si>
  <si>
    <t>ASRA-1BD</t>
  </si>
  <si>
    <t>ASRA-1BE</t>
  </si>
  <si>
    <t>ASRA-1BC</t>
  </si>
  <si>
    <t>Ewan Anderson</t>
  </si>
  <si>
    <t>ASRA-1BI</t>
  </si>
  <si>
    <t>Max Martin</t>
  </si>
  <si>
    <t>Zecheng Zeng</t>
  </si>
  <si>
    <t>ASRA-1BH</t>
  </si>
  <si>
    <t>Euan Johnson</t>
  </si>
  <si>
    <t>Isabel Fyall</t>
  </si>
  <si>
    <t>Willow Auld</t>
  </si>
  <si>
    <t>Elin McDowell</t>
  </si>
  <si>
    <t xml:space="preserve">Number of events on Saturday = </t>
  </si>
  <si>
    <t>Winners still to be marked =</t>
  </si>
  <si>
    <t>Number of winners marked =</t>
  </si>
  <si>
    <t>Number of runners-up marked =</t>
  </si>
  <si>
    <t>First named crew on City Station</t>
  </si>
  <si>
    <t>** 20 minute break in racing **</t>
  </si>
  <si>
    <r>
      <t>Aberdeen Sprint Regatta   -   Saturday 23</t>
    </r>
    <r>
      <rPr>
        <b/>
        <sz val="12"/>
        <rFont val="Arial"/>
        <family val="2"/>
      </rPr>
      <t>rd</t>
    </r>
    <r>
      <rPr>
        <b/>
        <sz val="18"/>
        <rFont val="Arial"/>
        <family val="2"/>
      </rPr>
      <t xml:space="preserve"> August  2025</t>
    </r>
  </si>
  <si>
    <t>(03) Nov  4+</t>
  </si>
  <si>
    <t xml:space="preserve">  (1) ABC (Vittori)   } 1646 </t>
  </si>
  <si>
    <t xml:space="preserve">  (2) ABC (Le Maitre) } R110 </t>
  </si>
  <si>
    <t>(04) Mas  4+</t>
  </si>
  <si>
    <t xml:space="preserve">  (3) ABC (Arthur) [Mas D]  ...... } 1133 </t>
  </si>
  <si>
    <t xml:space="preserve">                                   } R22  </t>
  </si>
  <si>
    <t xml:space="preserve">  (5) ABC (Wallace) [Mas F] } R7          </t>
  </si>
  <si>
    <t>(05) J-16  4+</t>
  </si>
  <si>
    <t xml:space="preserve">  (7) ASRA (Bain)    } R30  </t>
  </si>
  <si>
    <t>(07) R2  2-</t>
  </si>
  <si>
    <t xml:space="preserve">  (8) ASRA (Martin)  ...... } 1100        </t>
  </si>
  <si>
    <t xml:space="preserve">  (9) ASRA (Renwick) ...... } R11  } 1531 </t>
  </si>
  <si>
    <t xml:space="preserve">                                   } R85  </t>
  </si>
  <si>
    <t xml:space="preserve">                            } R70         </t>
  </si>
  <si>
    <t xml:space="preserve"> (12) ASRA (Lefort)  } R12                </t>
  </si>
  <si>
    <t>(08) Mas  2-</t>
  </si>
  <si>
    <t xml:space="preserve"> (14) ABC (Mathieson) [Mas I] } R95  </t>
  </si>
  <si>
    <t>(10) J-14  4x+</t>
  </si>
  <si>
    <t xml:space="preserve"> (15) ASRA (Slater) ...... } 1118 </t>
  </si>
  <si>
    <t xml:space="preserve">                           } R17  </t>
  </si>
  <si>
    <t xml:space="preserve"> (16) ASRA (Tinch)  } 1033 }      </t>
  </si>
  <si>
    <t>(11) R1  2x</t>
  </si>
  <si>
    <t xml:space="preserve"> (18) ASRA (Cormack)  ...... } 1416 </t>
  </si>
  <si>
    <t xml:space="preserve">                             } R68  </t>
  </si>
  <si>
    <t xml:space="preserve"> (19) ABC (Zbikowski) } 1331 }      </t>
  </si>
  <si>
    <t xml:space="preserve"> (20) ASRA (Johnson)  } R53         </t>
  </si>
  <si>
    <t>(12) R2  2x</t>
  </si>
  <si>
    <t xml:space="preserve">                                } R23  </t>
  </si>
  <si>
    <t>(14) Mas  2x</t>
  </si>
  <si>
    <t xml:space="preserve"> (24) ABC (Steel) [Mas J]  ...... } 1154 </t>
  </si>
  <si>
    <t xml:space="preserve">                                  } R29  </t>
  </si>
  <si>
    <t xml:space="preserve"> (26) ABC (Bain) [Mas G]   } R14         </t>
  </si>
  <si>
    <t>(15) J-16  2x</t>
  </si>
  <si>
    <t>(16) J-14  2x</t>
  </si>
  <si>
    <t xml:space="preserve"> (29) ASRA (Tinch)  ...... } 1358 </t>
  </si>
  <si>
    <t xml:space="preserve">                           } R62  </t>
  </si>
  <si>
    <t xml:space="preserve"> (31) ASRA (Slater) } R45         </t>
  </si>
  <si>
    <t>(17) J-13  2x</t>
  </si>
  <si>
    <t xml:space="preserve"> (33) ASRA (Johnson) } R28  </t>
  </si>
  <si>
    <t>(18) Open  1x</t>
  </si>
  <si>
    <t xml:space="preserve"> (34) ASRA (Andersen) ...... }             </t>
  </si>
  <si>
    <t xml:space="preserve">                             } 1549        </t>
  </si>
  <si>
    <t xml:space="preserve"> (35) ABC (McRoberts) } 1145 } R91  }      </t>
  </si>
  <si>
    <t xml:space="preserve"> (36) ASRA (Forbes)   } R26         } 1619 </t>
  </si>
  <si>
    <t xml:space="preserve">                                    } R101 </t>
  </si>
  <si>
    <t xml:space="preserve"> (37) ASRA (Trythal)  ...... } 1552 }      </t>
  </si>
  <si>
    <t xml:space="preserve">                             } R92         </t>
  </si>
  <si>
    <t xml:space="preserve"> (38) ABC (Macdonald) } 1349 }             </t>
  </si>
  <si>
    <t xml:space="preserve"> (39) ASRA (Morrison) } R59                </t>
  </si>
  <si>
    <t>(19) R2  1x</t>
  </si>
  <si>
    <t xml:space="preserve"> (41) ASRA (Martin)  } R37  </t>
  </si>
  <si>
    <t>(20) Nov  1x</t>
  </si>
  <si>
    <t xml:space="preserve"> (42) ASRA (Johnson)     ...... } 1610        </t>
  </si>
  <si>
    <t xml:space="preserve"> (43) ASRA (Cormack)     ...... } R98  } 1649 </t>
  </si>
  <si>
    <t xml:space="preserve">                                       } R111 </t>
  </si>
  <si>
    <t xml:space="preserve"> (44) ASRA (Andersen)    ...... } 1437 }      </t>
  </si>
  <si>
    <t xml:space="preserve">                                } R75         </t>
  </si>
  <si>
    <t xml:space="preserve"> (46) ASRA (Parke)       } R61                </t>
  </si>
  <si>
    <t>(21) Mas  1x</t>
  </si>
  <si>
    <t xml:space="preserve"> (47) ABC (Mathieson) [Mas I] } 1701 </t>
  </si>
  <si>
    <t xml:space="preserve"> (48) ABC (Wallace) [Mas H]   } R115 </t>
  </si>
  <si>
    <t>(22) J-16  1x</t>
  </si>
  <si>
    <t>(23) J-14  1x</t>
  </si>
  <si>
    <t xml:space="preserve"> (56) ASRA (Slater)   ...... }             </t>
  </si>
  <si>
    <t xml:space="preserve">                             } 1616        </t>
  </si>
  <si>
    <t xml:space="preserve"> (58) ASRA (Tinch)    } R82         } 1652 </t>
  </si>
  <si>
    <t xml:space="preserve">                                    } R112 </t>
  </si>
  <si>
    <t xml:space="preserve"> (59) ASRA (Johnston) ...... } 1337 }      </t>
  </si>
  <si>
    <t xml:space="preserve">                             } R55         </t>
  </si>
  <si>
    <t xml:space="preserve"> (60) ASRA (Khan)     } 1304 }             </t>
  </si>
  <si>
    <t xml:space="preserve"> (61) CLS (Simpson)   } R44                </t>
  </si>
  <si>
    <t>(24) J-13  1x</t>
  </si>
  <si>
    <t xml:space="preserve"> (62) ASRA (Zeng)     ...... }             </t>
  </si>
  <si>
    <t xml:space="preserve">                             } 1622        </t>
  </si>
  <si>
    <t xml:space="preserve"> (63) ASRA (Anderson) } 1431 } R102 }      </t>
  </si>
  <si>
    <t xml:space="preserve"> (64) ASRA (Martin)   } R73         } 1713 </t>
  </si>
  <si>
    <t xml:space="preserve">                                    } R119 </t>
  </si>
  <si>
    <t xml:space="preserve"> (66) ASRA (Johnson)  } R60  } 1513 }      </t>
  </si>
  <si>
    <t xml:space="preserve">                             } R79         </t>
  </si>
  <si>
    <t xml:space="preserve"> (67) ASRA (Aitken)   } 1057 }             </t>
  </si>
  <si>
    <t>(26) Wom R2  4+</t>
  </si>
  <si>
    <t xml:space="preserve"> (70) ASRA (Johnston) } R16  </t>
  </si>
  <si>
    <t>(27) Wom Nov  4+</t>
  </si>
  <si>
    <t xml:space="preserve"> (71) ABC (Henry)   ...... } 1139 </t>
  </si>
  <si>
    <t xml:space="preserve">                           } R24  </t>
  </si>
  <si>
    <t xml:space="preserve"> (72) ABC (Clark)   } 1112 }      </t>
  </si>
  <si>
    <t xml:space="preserve"> (73) ASRA (loseto) } R15         </t>
  </si>
  <si>
    <t>(28) Wom Mas  4+</t>
  </si>
  <si>
    <t xml:space="preserve"> (74) ABC (Davies) [Mas C] ...... } 1325 </t>
  </si>
  <si>
    <t xml:space="preserve">                                  } R51  </t>
  </si>
  <si>
    <t xml:space="preserve"> (75) ABC (Wilson) [Mas E] } 1200 }      </t>
  </si>
  <si>
    <t xml:space="preserve"> (76) ABC (Sharp) [Mas E]  } R31         </t>
  </si>
  <si>
    <t>(29) Wom J-16  4+</t>
  </si>
  <si>
    <t>=================</t>
  </si>
  <si>
    <t xml:space="preserve"> (78) ASRA (Meakins) } R8   </t>
  </si>
  <si>
    <t>(31) Wom R2  2-</t>
  </si>
  <si>
    <t xml:space="preserve"> (79) ABC (Brooks)     ...... } 1127        </t>
  </si>
  <si>
    <t xml:space="preserve"> (80) ASRA (Parke)     ...... } R20  } 1340 </t>
  </si>
  <si>
    <t xml:space="preserve">                                     } R56  </t>
  </si>
  <si>
    <t xml:space="preserve"> (81) ASRA (Dekock)    ...... } 1215 }      </t>
  </si>
  <si>
    <t xml:space="preserve">                              } R36         </t>
  </si>
  <si>
    <t xml:space="preserve"> (82) ASRA (Ellis)     } 1130 }             </t>
  </si>
  <si>
    <t xml:space="preserve"> (83) ABC (Tintpulver) } R21                </t>
  </si>
  <si>
    <t>(32) Wom Mas  2-</t>
  </si>
  <si>
    <t xml:space="preserve"> (84) ABC (Carr) [Mas C]   } 1206 </t>
  </si>
  <si>
    <t xml:space="preserve"> (85) ABC (Davies) [Mas D] } R33  </t>
  </si>
  <si>
    <t>(34) Wom J-14  4x+</t>
  </si>
  <si>
    <t xml:space="preserve"> (86) ASRA (Stewart) } 1039 </t>
  </si>
  <si>
    <t xml:space="preserve"> (87) ASRA (Main)    } R4   </t>
  </si>
  <si>
    <t>(35) Wom R1  2x</t>
  </si>
  <si>
    <t xml:space="preserve"> (88) ABC (Bain)      ...... } 1121 </t>
  </si>
  <si>
    <t xml:space="preserve">                             } R18  </t>
  </si>
  <si>
    <t xml:space="preserve"> (89) URA (Aspinall)  } 1054 }      </t>
  </si>
  <si>
    <t xml:space="preserve"> (90) ABC (McCulloch) } R9          </t>
  </si>
  <si>
    <t>(36) Wom R2  2x</t>
  </si>
  <si>
    <t xml:space="preserve"> (92) ABC (Tintpulver) } R3   } 1534 </t>
  </si>
  <si>
    <t xml:space="preserve">                              } R86  </t>
  </si>
  <si>
    <t xml:space="preserve"> (93) ASRA (Tinch)     } 1045 }      </t>
  </si>
  <si>
    <t xml:space="preserve"> (94) ABC (Finch)      } R6          </t>
  </si>
  <si>
    <t>(37) Wom Nov  2x</t>
  </si>
  <si>
    <t xml:space="preserve"> (95) ASRA (Ord)  ...... } 1328 </t>
  </si>
  <si>
    <t xml:space="preserve">                         } R52  </t>
  </si>
  <si>
    <t xml:space="preserve"> (97) ASRA (Bird) } R43         </t>
  </si>
  <si>
    <t>(38) Wom Mas  2x</t>
  </si>
  <si>
    <t xml:space="preserve"> (98) ABC (McDowell) [Mas D] ...... } 1658 </t>
  </si>
  <si>
    <t xml:space="preserve">                                    } R114 </t>
  </si>
  <si>
    <t xml:space="preserve"> (99) ABC (Taylor) [Mas E]   } 1428 }      </t>
  </si>
  <si>
    <t xml:space="preserve">(100) ABC (Brooks) [Mas B]   } R72         </t>
  </si>
  <si>
    <t>(39) Wom J-16  2x</t>
  </si>
  <si>
    <t>(40) Wom J-14  2x</t>
  </si>
  <si>
    <t xml:space="preserve">(103) ASRA (Fyall)    } 1142 </t>
  </si>
  <si>
    <t xml:space="preserve">(104) ASRA (McDowell) } R25  </t>
  </si>
  <si>
    <t>(43) Wom R2  1x</t>
  </si>
  <si>
    <t xml:space="preserve">(105) ASRA (Johnston) ...... } 1604        </t>
  </si>
  <si>
    <t xml:space="preserve">(106) ASRA (Thompson) ...... } R96  } 1707 </t>
  </si>
  <si>
    <t xml:space="preserve">                                    } R117 </t>
  </si>
  <si>
    <t xml:space="preserve">(107) ASRA (Pedrog)   ...... } 1634 }      </t>
  </si>
  <si>
    <t xml:space="preserve">                             } R106        </t>
  </si>
  <si>
    <t xml:space="preserve">(108) URA (Spalding)  } 1221 }             </t>
  </si>
  <si>
    <t xml:space="preserve">(109) ASRA (Johnston) } R38                </t>
  </si>
  <si>
    <t>(44) Wom Nov  1x</t>
  </si>
  <si>
    <t xml:space="preserve">(110) ASRA (Bird)  ...... } 1558        </t>
  </si>
  <si>
    <t xml:space="preserve">(111) ABC (Dzalbe) ...... } R94  } 1716 </t>
  </si>
  <si>
    <t xml:space="preserve">                                 } R120 </t>
  </si>
  <si>
    <t xml:space="preserve">(112) ASRA (Ord)   ...... } 1637 }      </t>
  </si>
  <si>
    <t xml:space="preserve">                          } R107        </t>
  </si>
  <si>
    <t xml:space="preserve">(113) ASRA (Law)   } 1203 }             </t>
  </si>
  <si>
    <t xml:space="preserve">(114) ABC (Lowe)   } R32                </t>
  </si>
  <si>
    <t>(45) Wom Mas  1x</t>
  </si>
  <si>
    <t xml:space="preserve">(115) ABC (Stevenson) [Mas C] ...... } 1419        </t>
  </si>
  <si>
    <t xml:space="preserve">(116) ABC (Pirie) [Mas F]     ...... } R69  } 1704 </t>
  </si>
  <si>
    <t xml:space="preserve">                                            } R116 </t>
  </si>
  <si>
    <t xml:space="preserve">(117) ABC (McCormick) [Mas A] ...... } 1625 }      </t>
  </si>
  <si>
    <t xml:space="preserve">                                     } R103        </t>
  </si>
  <si>
    <t xml:space="preserve">(119) ABC (Law) [Mas E]       } R83                </t>
  </si>
  <si>
    <t>(46) Wom J-16  1x</t>
  </si>
  <si>
    <t xml:space="preserve">(120) ASRA (Ellis)     ...... }             </t>
  </si>
  <si>
    <t xml:space="preserve">                              } 1643        </t>
  </si>
  <si>
    <t xml:space="preserve">(121) ASRA (Oumorou)   } 1410 } R109 }      </t>
  </si>
  <si>
    <t xml:space="preserve">                                     } R121 </t>
  </si>
  <si>
    <t xml:space="preserve">(124) ASRA (Dekock)    } R87  } 1607 }      </t>
  </si>
  <si>
    <t xml:space="preserve">                              } R97         </t>
  </si>
  <si>
    <t xml:space="preserve">(125) ASRA (Freeman)   } 1407 }             </t>
  </si>
  <si>
    <t>(47) Wom J-14  1x</t>
  </si>
  <si>
    <t xml:space="preserve">(127) ASRA (Mcdowell)   } 1528        </t>
  </si>
  <si>
    <t xml:space="preserve">(128) ASRA (Main)       } R84  } 1655 </t>
  </si>
  <si>
    <t xml:space="preserve">                               } R113 </t>
  </si>
  <si>
    <t xml:space="preserve">(129) ASRA (Fyall)      } 1628 }      </t>
  </si>
  <si>
    <t xml:space="preserve">(130) ASRA (Calderwood) } R104        </t>
  </si>
  <si>
    <t>(48) Wom J-13  1x</t>
  </si>
  <si>
    <t xml:space="preserve">(131) ASRA (Dekock)   ...... } 1540        </t>
  </si>
  <si>
    <t xml:space="preserve">(132) ASRA (Stewart)  ...... } R88  } 1631 </t>
  </si>
  <si>
    <t xml:space="preserve">                                    } R105 </t>
  </si>
  <si>
    <t xml:space="preserve">(133) ASRA (Mcdowell) ...... } 1543 }      </t>
  </si>
  <si>
    <t xml:space="preserve">                             } R89         </t>
  </si>
  <si>
    <t xml:space="preserve">(134) ASRA (Auld)     } 1516 }             </t>
  </si>
  <si>
    <t xml:space="preserve">(135) ASRA (McLennan) } R80                </t>
  </si>
  <si>
    <t>(49) Open Mixed  8</t>
  </si>
  <si>
    <t>(50) Open Mixed  4+</t>
  </si>
  <si>
    <t xml:space="preserve">(142) ABC (Bain)   ...... } 1710 </t>
  </si>
  <si>
    <t xml:space="preserve">                          } R118 </t>
  </si>
  <si>
    <t xml:space="preserve">(144) ABC (Leslie) } R5          </t>
  </si>
  <si>
    <t>(51) Open Mixed  2x</t>
  </si>
  <si>
    <t xml:space="preserve">(145) ASRA (Parker)       } 1440        </t>
  </si>
  <si>
    <t xml:space="preserve">(146) ASRA (Parke)        } R76  } 1555 </t>
  </si>
  <si>
    <t xml:space="preserve">                                 } R93  </t>
  </si>
  <si>
    <t xml:space="preserve">(147) ASRA (Marxswerling) } 1434 }      </t>
  </si>
  <si>
    <t xml:space="preserve">(148) ABC (Rowe)          } R74         </t>
  </si>
  <si>
    <t>(52) Mas Mixed  2x</t>
  </si>
  <si>
    <t xml:space="preserve">(150) ABC (Kusserow) [Mas A] } R27  </t>
  </si>
  <si>
    <t>(53) Open Gen  2x</t>
  </si>
  <si>
    <t>(54) Family Gen  2x</t>
  </si>
  <si>
    <t>Aberdeen Sprint Regatta  -  
Saturday 23 August 2025</t>
  </si>
  <si>
    <r>
      <t xml:space="preserve">** End of racing **  </t>
    </r>
    <r>
      <rPr>
        <sz val="10"/>
        <rFont val="Arial"/>
        <family val="2"/>
      </rPr>
      <t>NB Final race will hopefully run ahead of published time depending on who wins through</t>
    </r>
  </si>
  <si>
    <t>Time            Event No and Name           City Station                                    Boathouse Station                   Next Race</t>
  </si>
  <si>
    <t xml:space="preserve">  (4) Inv (Gordon) [Mas D]  } 1048 }      </t>
  </si>
  <si>
    <t xml:space="preserve">  (6) Inv (Davidson) } 1157 </t>
  </si>
  <si>
    <t xml:space="preserve"> (10) Inv (Latham)   ...... } 1422 }      </t>
  </si>
  <si>
    <t xml:space="preserve"> (11) Inv (Perkins)  } 1103 }             </t>
  </si>
  <si>
    <t xml:space="preserve"> (13) Inv (Rothwell) [Mas E]  } 1601 </t>
  </si>
  <si>
    <t xml:space="preserve"> (17) Inv (Grant)   } R2          </t>
  </si>
  <si>
    <t xml:space="preserve"> (21) Inv (Perkins)      ...... } 1136 </t>
  </si>
  <si>
    <t xml:space="preserve"> (22) Inv (Jariod Scott) } 1106 }      </t>
  </si>
  <si>
    <t xml:space="preserve"> (23) Inv (Roxburgh)     } R13         </t>
  </si>
  <si>
    <t xml:space="preserve"> (25) Inv (Arthur) [Mas G] } 1109 }      </t>
  </si>
  <si>
    <t xml:space="preserve"> (30) Inv (Grant)   } 1307 }      </t>
  </si>
  <si>
    <t xml:space="preserve"> (32) Inv (Grant)    } 1151 </t>
  </si>
  <si>
    <t xml:space="preserve"> (40) Inv (Roxburgh) } 1218 </t>
  </si>
  <si>
    <t xml:space="preserve"> (45) Inv (Jariod Scott) } 1355 }             </t>
  </si>
  <si>
    <t xml:space="preserve"> (49) Inv (Hammock)   ...... }             </t>
  </si>
  <si>
    <t xml:space="preserve">                             } 1425        </t>
  </si>
  <si>
    <t xml:space="preserve"> (50) Inv (Stewart)   } 1346 } R71  }      </t>
  </si>
  <si>
    <t xml:space="preserve"> (51) Inv (Davidson)  } R58         } 1613 </t>
  </si>
  <si>
    <t xml:space="preserve">                                    } R99  </t>
  </si>
  <si>
    <t xml:space="preserve"> (52) CLS (Simpson)   } 1124        }      </t>
  </si>
  <si>
    <t xml:space="preserve"> (53) Inv (Latham)    } R19  } 1546 }      </t>
  </si>
  <si>
    <t xml:space="preserve">                             } R90         </t>
  </si>
  <si>
    <t xml:space="preserve"> (54) Inv (Roxburgh)  } 1519 }             </t>
  </si>
  <si>
    <t xml:space="preserve"> (55) Berwick (Brown) } R81                </t>
  </si>
  <si>
    <t xml:space="preserve"> (57) Inv (Grant)     } 1522 } R100 }      </t>
  </si>
  <si>
    <t xml:space="preserve"> (65) Inv (Mcmanus)   } 1352        }      </t>
  </si>
  <si>
    <t xml:space="preserve"> (68) Berwick (Brown) } R10                </t>
  </si>
  <si>
    <t xml:space="preserve"> (77) Inv (McManus)  } 1051 </t>
  </si>
  <si>
    <t xml:space="preserve"> (96) Inv (Baker) } 1301 }      </t>
  </si>
  <si>
    <t xml:space="preserve">(101) Inv (Lambie) } 1334 </t>
  </si>
  <si>
    <t xml:space="preserve">(102) Inv (Law)    } R54  </t>
  </si>
  <si>
    <t xml:space="preserve">(118) Inv (Arthur) [Mas H]    } 1525 }             </t>
  </si>
  <si>
    <t xml:space="preserve">(122) Inv (Murdoch)    } R66         } 1719 </t>
  </si>
  <si>
    <t xml:space="preserve">(123) Inv (MacQuarrie) } 1537        }      </t>
  </si>
  <si>
    <t xml:space="preserve">(126) Inv (McManus)    } R65                </t>
  </si>
  <si>
    <t xml:space="preserve">(143) Inv (Luke)   } 1042 }      </t>
  </si>
  <si>
    <t xml:space="preserve">(149) Inv (Caddick) [Mas A]  } 1148 </t>
  </si>
  <si>
    <t>Event Name</t>
  </si>
  <si>
    <t>ABC-4C</t>
  </si>
  <si>
    <t>Coxed Fours Novice</t>
  </si>
  <si>
    <t>Stuart Clark, Karolina Lupinska, Calum Proctor, Felipe Vittori, (C=Ross McKenzie)</t>
  </si>
  <si>
    <t>ABC-4B</t>
  </si>
  <si>
    <t>Findlay Donegan, Ronald Le Maitre, Andrew Gordon, Simon Le Maitre, (C=Katharina Kusserow)</t>
  </si>
  <si>
    <t>ABC-4E</t>
  </si>
  <si>
    <t>Coxed Fours Masters</t>
  </si>
  <si>
    <t>Alistair Aitken, Julien Blanc, Richard Hughson, James Arthur, (C=TBC)</t>
  </si>
  <si>
    <t>D</t>
  </si>
  <si>
    <t>Dave Rothwell, Tim Latham, Adrian Hopkins, Robert Gordon, (C=Judith McManus)</t>
  </si>
  <si>
    <t>ABC-4D</t>
  </si>
  <si>
    <t>Simon Meakins, Brian Bain, Neil Gardner, Ron Wallace, (C=Charlotte Delcros)</t>
  </si>
  <si>
    <t>F</t>
  </si>
  <si>
    <t>IRC-4AJ</t>
  </si>
  <si>
    <t>Coxed Fours Jun U-16</t>
  </si>
  <si>
    <t>Shay Hammock, Felix Latham, Callum Stewart, Thomas Davidson, (C=Carrieanne  Law)</t>
  </si>
  <si>
    <t>ASRA-2C</t>
  </si>
  <si>
    <t>Coxless Pairs R2</t>
  </si>
  <si>
    <t>ASRA-2B</t>
  </si>
  <si>
    <t>Luke McMorris, Luke Renwick</t>
  </si>
  <si>
    <t>Adrian Hopkins, Tim Latham</t>
  </si>
  <si>
    <t>IRC-2H</t>
  </si>
  <si>
    <t>CONNOR CADDICK, James Perkins</t>
  </si>
  <si>
    <t>ASRA-2A</t>
  </si>
  <si>
    <t>Rory Trythal, Hugo Lefort</t>
  </si>
  <si>
    <t>IRC-2D</t>
  </si>
  <si>
    <t>Coxless Pairs Masters</t>
  </si>
  <si>
    <t>Robert Gordon, Dave Rothwell</t>
  </si>
  <si>
    <t>E</t>
  </si>
  <si>
    <t>ABC-2BB</t>
  </si>
  <si>
    <t>Dan Davidson, Richard Mathieson</t>
  </si>
  <si>
    <t>I</t>
  </si>
  <si>
    <t>ASRA-4AN</t>
  </si>
  <si>
    <t>Coxed Quads Jun U-14</t>
  </si>
  <si>
    <t>Henry Johnston, Zecheng Zeng, Euan Johnson, Angus Slater, (C=Effie Mclennan)</t>
  </si>
  <si>
    <t>ASRA-4AO</t>
  </si>
  <si>
    <t>Griff Aitken, Ewan Anderson, Saif Khan, Robert Tinch, (C=Elin McDowell)</t>
  </si>
  <si>
    <t>IRC-4AL</t>
  </si>
  <si>
    <t>Luke Proudfoot, Luke Heffer, Harvey  Portes, Austin Grant, (C=Matthew McManus)</t>
  </si>
  <si>
    <t>ASRA-2G</t>
  </si>
  <si>
    <t>Double Sculls R1</t>
  </si>
  <si>
    <t>Gavin Pedrog, Findlay Cormack</t>
  </si>
  <si>
    <t>ABC-2F</t>
  </si>
  <si>
    <t>ASRA-2H</t>
  </si>
  <si>
    <t>Harris Parke, Michael Johnson</t>
  </si>
  <si>
    <t>IRC-2G</t>
  </si>
  <si>
    <t>Double Sculls R2</t>
  </si>
  <si>
    <t>Ciaran McManus, James Perkins</t>
  </si>
  <si>
    <t>IRC-2S</t>
  </si>
  <si>
    <t>Double Sculls Novice</t>
  </si>
  <si>
    <t>(13) Nov  2x</t>
  </si>
  <si>
    <t>Callum Stewart, Oscar Jariod Scott</t>
  </si>
  <si>
    <t>IRC-2Q</t>
  </si>
  <si>
    <t>Samuel Roxburgh, Robin Roxburgh</t>
  </si>
  <si>
    <t>ABC-2H</t>
  </si>
  <si>
    <t>Double Sculls Masters</t>
  </si>
  <si>
    <t>Richard Mathieson, James Steel</t>
  </si>
  <si>
    <t>J</t>
  </si>
  <si>
    <t>IRC-2C</t>
  </si>
  <si>
    <t>Barbara Maher, Rosemary Arthur</t>
  </si>
  <si>
    <t>G</t>
  </si>
  <si>
    <t>ABC-2G</t>
  </si>
  <si>
    <t>IRC-2R</t>
  </si>
  <si>
    <t>Double Sculls Jun U-16</t>
  </si>
  <si>
    <t>Robin Roxburgh, Shay Hammock</t>
  </si>
  <si>
    <t>BER-2A</t>
  </si>
  <si>
    <t>Arran Brown, Eden Simpson</t>
  </si>
  <si>
    <t>ASRA-2BJ</t>
  </si>
  <si>
    <t>Double Sculls Jun U-14</t>
  </si>
  <si>
    <t>Saif Khan, Robert Tinch</t>
  </si>
  <si>
    <t>IRC-2U</t>
  </si>
  <si>
    <t>Wilbur Grant, Austin Grant</t>
  </si>
  <si>
    <t>ASRA-2BK</t>
  </si>
  <si>
    <t>Henry Johnston, Angus Slater</t>
  </si>
  <si>
    <t>IRC-2T</t>
  </si>
  <si>
    <t>Double Sculls Jun U-13</t>
  </si>
  <si>
    <t>Matthew McManus, Austin Grant</t>
  </si>
  <si>
    <t>ASRA-1K</t>
  </si>
  <si>
    <t>Single Sculls Open</t>
  </si>
  <si>
    <t>Nicholas Andersen</t>
  </si>
  <si>
    <t>ABC-1I</t>
  </si>
  <si>
    <t>ASRA-1J</t>
  </si>
  <si>
    <t>ASRA-1I</t>
  </si>
  <si>
    <t>Rory Trythal</t>
  </si>
  <si>
    <t>ABC-1J</t>
  </si>
  <si>
    <t>Harris MacDonald</t>
  </si>
  <si>
    <t>ASRA-1L</t>
  </si>
  <si>
    <t>IRC-1AI</t>
  </si>
  <si>
    <t>Single Sculls R2</t>
  </si>
  <si>
    <t>Samuel Roxburgh</t>
  </si>
  <si>
    <t>ASRA-1AM</t>
  </si>
  <si>
    <t>ASRA-1AK</t>
  </si>
  <si>
    <t>Single Sculls Novice</t>
  </si>
  <si>
    <t>ASRA-1AH</t>
  </si>
  <si>
    <t>ASRA-1AI</t>
  </si>
  <si>
    <t>IRC-1AH</t>
  </si>
  <si>
    <t>Oscar Jariod Scott</t>
  </si>
  <si>
    <t>ASRA-1AJ</t>
  </si>
  <si>
    <t>Harris Parke</t>
  </si>
  <si>
    <t>ABC-1K</t>
  </si>
  <si>
    <t>Single Sculls Masters</t>
  </si>
  <si>
    <t>ABC-1L</t>
  </si>
  <si>
    <t>H</t>
  </si>
  <si>
    <t>IRC-1AB</t>
  </si>
  <si>
    <t>Single Sculls Jun U-16</t>
  </si>
  <si>
    <t>Shay Hammock</t>
  </si>
  <si>
    <t>IRC-1AE</t>
  </si>
  <si>
    <t>Callum Stewart</t>
  </si>
  <si>
    <t>IRC-1AD</t>
  </si>
  <si>
    <t>Thomas Davidson</t>
  </si>
  <si>
    <t>CLS-1B</t>
  </si>
  <si>
    <t>CLS</t>
  </si>
  <si>
    <t>Eden Simpson</t>
  </si>
  <si>
    <t>IRC-1AC</t>
  </si>
  <si>
    <t>Felix Latham</t>
  </si>
  <si>
    <t>IRC-1AA</t>
  </si>
  <si>
    <t>Robin Roxburgh</t>
  </si>
  <si>
    <t>BER-1C</t>
  </si>
  <si>
    <t>Arran Brown</t>
  </si>
  <si>
    <t>ASRA-1AT</t>
  </si>
  <si>
    <t>Single Sculls Jun U-14</t>
  </si>
  <si>
    <t>Angus Slater</t>
  </si>
  <si>
    <t>IRC-1AF</t>
  </si>
  <si>
    <t>Wilbur Grant</t>
  </si>
  <si>
    <t>ASRA-1AU</t>
  </si>
  <si>
    <t>ASRA-1AR</t>
  </si>
  <si>
    <t>ASRA-1AS</t>
  </si>
  <si>
    <t>CLS-1A</t>
  </si>
  <si>
    <t xml:space="preserve">Dana Simpson </t>
  </si>
  <si>
    <t>ASRA-1AV</t>
  </si>
  <si>
    <t>Single Sculls Jun U-13</t>
  </si>
  <si>
    <t>IRC-1AG</t>
  </si>
  <si>
    <t>Matthew McManus</t>
  </si>
  <si>
    <t>ASRA-1AW</t>
  </si>
  <si>
    <t>Griff Aitken</t>
  </si>
  <si>
    <t>BER-1B</t>
  </si>
  <si>
    <t xml:space="preserve">Ewan Brown </t>
  </si>
  <si>
    <t>IRC-4J</t>
  </si>
  <si>
    <t>W Coxed Fours R2</t>
  </si>
  <si>
    <t>Rhiannan Hopcroft, Sophie Baker, Geogia Sweeney, Hannah Luke, (C=Hannah McManus)</t>
  </si>
  <si>
    <t>Hope Thompson, Gabrielle Topp, Emily Johnston, Sophie Johnston, (C=Abbie Pedrog)</t>
  </si>
  <si>
    <t>W Coxed Fours Novice</t>
  </si>
  <si>
    <t>Natasha Gundersen, Helen Roulson, Rosemarie Agus, Kate Henry, (C=Lulu Davies)</t>
  </si>
  <si>
    <t>Lydia Harrison, Tara Mackay, Ilona Tarvide, Darcy Clark, (C=Karen Pirie)</t>
  </si>
  <si>
    <t>ASRA-4AL</t>
  </si>
  <si>
    <t>Sabina Bird, Emma Law, Madison Ord, Ainara loseto, (C=Natalia Tinch)</t>
  </si>
  <si>
    <t>W Coxed Fours Masters</t>
  </si>
  <si>
    <t>Leona Lowe, Mette Cormack, Mairi Pedrog, Lulu Davies, (C=TBC)</t>
  </si>
  <si>
    <t>C</t>
  </si>
  <si>
    <t>Jayne Finch, Laura Campbell, Debbie Taylor, Catriona Wilson, (C=Elaine Law)</t>
  </si>
  <si>
    <t>Frances Leiper, Angela Meakins, Claire Parker, Alison Sharp, (C=Alan Mcdonald)</t>
  </si>
  <si>
    <t>IRC-4AK</t>
  </si>
  <si>
    <t>W Coxed Fours Jun U-16</t>
  </si>
  <si>
    <t>Rosie Murdoch, Roisin MacQuarrie, Iona Lambie, Hannah McManus, (C=Carrieanne  Law)</t>
  </si>
  <si>
    <t>ASRA-4BP</t>
  </si>
  <si>
    <t>ABC-2R</t>
  </si>
  <si>
    <t>W Coxless Pairs R2</t>
  </si>
  <si>
    <t>Mac Marxswerling, Mackenzie Parke</t>
  </si>
  <si>
    <t>ASRA-2E</t>
  </si>
  <si>
    <t>W Coxless Pairs</t>
  </si>
  <si>
    <t>(30) Wom Open  2-</t>
  </si>
  <si>
    <t>Charlotte Meakins, Ines DeKock</t>
  </si>
  <si>
    <t>Kate Parker, Jennifer-Kate Ellis</t>
  </si>
  <si>
    <t>W Coxless Pairs Masters</t>
  </si>
  <si>
    <t>ASRA-4AQ</t>
  </si>
  <si>
    <t>W Coxed Quads Jun U-14</t>
  </si>
  <si>
    <t>Isabel Fyall, Sophie Calderwood, Willow Auld, Megan Stewart, (C=Euan Johnson)</t>
  </si>
  <si>
    <t>ASRA-4AP</t>
  </si>
  <si>
    <t>Renee DeKock, Megan Stewart, Astrid McDowell, Isobel Main, (C=Max Martin)</t>
  </si>
  <si>
    <t>W Double Sculls R1</t>
  </si>
  <si>
    <t>URA-2B</t>
  </si>
  <si>
    <t>Penny Irvine, Jemima Aspinall</t>
  </si>
  <si>
    <t>W Double Sculls R2</t>
  </si>
  <si>
    <t>Katherine Lawrie, Gabrielle Topp</t>
  </si>
  <si>
    <t>ASRA-2D</t>
  </si>
  <si>
    <t>Lily Arthur, Natalia Tinch</t>
  </si>
  <si>
    <t>Karen Pirie, Jayne Finch</t>
  </si>
  <si>
    <t>ASRA-2Z</t>
  </si>
  <si>
    <t>W Double Sculls Novice</t>
  </si>
  <si>
    <t>Cara Freeman, Madison Ord</t>
  </si>
  <si>
    <t>IRC-2E</t>
  </si>
  <si>
    <t>Hannah Luke, Sophie Baker</t>
  </si>
  <si>
    <t>ASRA-2Y</t>
  </si>
  <si>
    <t>Emma Law, Sabina Bird</t>
  </si>
  <si>
    <t>W Double Sculls Masters</t>
  </si>
  <si>
    <t>Julie McCulloch, Sara McDowell</t>
  </si>
  <si>
    <t>ABC-2AC</t>
  </si>
  <si>
    <t>B</t>
  </si>
  <si>
    <t>IRC-2W</t>
  </si>
  <si>
    <t>W Double Sculls Jun U-16</t>
  </si>
  <si>
    <t>Roisin MacQuarrie, Iona Lambie</t>
  </si>
  <si>
    <t>IRC-2V</t>
  </si>
  <si>
    <t>Rosie Murdoch, Carrieanne  Law</t>
  </si>
  <si>
    <t>ASRA-2BL</t>
  </si>
  <si>
    <t>W Double Sculls Jun U-14</t>
  </si>
  <si>
    <t>ASRA-2BM</t>
  </si>
  <si>
    <t>Isobel Main, Elin McDowell</t>
  </si>
  <si>
    <t>W Single Sculls R2</t>
  </si>
  <si>
    <t>Emily Johnston</t>
  </si>
  <si>
    <t>ASRA-1AE</t>
  </si>
  <si>
    <t>Hope Thompson</t>
  </si>
  <si>
    <t>ASRA-1AG</t>
  </si>
  <si>
    <t>Abbie Pedrog</t>
  </si>
  <si>
    <t>ASRA-1AF</t>
  </si>
  <si>
    <t>Sophie Johnston</t>
  </si>
  <si>
    <t>W Single Sculls Novice</t>
  </si>
  <si>
    <t>Madison Ord</t>
  </si>
  <si>
    <t>Leona Lowe</t>
  </si>
  <si>
    <t>W Single Sculls Masters</t>
  </si>
  <si>
    <t>Pamela Stevenson</t>
  </si>
  <si>
    <t>A</t>
  </si>
  <si>
    <t>IRC-1F</t>
  </si>
  <si>
    <t>Rosemary Arthur</t>
  </si>
  <si>
    <t>Elaine Law</t>
  </si>
  <si>
    <t>ASRA-1V</t>
  </si>
  <si>
    <t>W Single Sculls Jun U-16</t>
  </si>
  <si>
    <t>Jennifer-Kate Ellis</t>
  </si>
  <si>
    <t>Raïsa Oumorou</t>
  </si>
  <si>
    <t>IRC-1Y</t>
  </si>
  <si>
    <t>Rosie Murdoch</t>
  </si>
  <si>
    <t>IRC-1Z</t>
  </si>
  <si>
    <t>Roisin MacQuarrie</t>
  </si>
  <si>
    <t>ASRA-1U</t>
  </si>
  <si>
    <t>Ines DeKock</t>
  </si>
  <si>
    <t>Cara Freeman</t>
  </si>
  <si>
    <t>IRC-1X</t>
  </si>
  <si>
    <t>Hannah McManus</t>
  </si>
  <si>
    <t>W Single Sculls Jun U-14</t>
  </si>
  <si>
    <t>Sophie Calderwood</t>
  </si>
  <si>
    <t>W Single Sculls Jun U-13</t>
  </si>
  <si>
    <t>Renee DeKock</t>
  </si>
  <si>
    <t>Megan Stewart</t>
  </si>
  <si>
    <t>Effie Mclennan</t>
  </si>
  <si>
    <t>ASRA-8O</t>
  </si>
  <si>
    <t>Open Mixed 8+</t>
  </si>
  <si>
    <t>Charlotte Meakins, John Forbes, Finlay Morrison, Luke Renwick, Sandy Bain, Ines DeKock, Gabrielle Topp, Emily Johnston, (C=Lily Arthur)</t>
  </si>
  <si>
    <t>ASRA-8Q</t>
  </si>
  <si>
    <t>Hugo Lefort, Mac Marxswerling, Sophie Johnston, Gavin Pedrog, Luke McMorris, Findlay Cormack, Raïsa Oumorou, Kate Parker, (C=Ainara loseto)</t>
  </si>
  <si>
    <t>ABC-8AJ</t>
  </si>
  <si>
    <t>Pamela Stevenson, Nikki Carr, Jennifer McCormick, Catriona Bain, Richard Hughson, Calum McRoberts, Julien Blanc, Alistair Aitken, (C=Alison Bain)</t>
  </si>
  <si>
    <t>ABC-8AL</t>
  </si>
  <si>
    <t>Claire Parker, Angela Meakins, Calum Proctor, Ronald Le Maitre, Stuart Clark, Natasha Gundersen, Alison Sharp, Alan Mcdonald, (C=James Steel)</t>
  </si>
  <si>
    <t>ASRA-8P</t>
  </si>
  <si>
    <t>Abbie Pedrog, Mackenzie Parke, Rory Trythal, Nicholas Andersen, Hope Thompson, Nicol Martin, Euan Smith, Jennifer-Kate Ellis, (C=Natalia Tinch)</t>
  </si>
  <si>
    <t>ABC-8AK</t>
  </si>
  <si>
    <t>ABC/AUBC</t>
  </si>
  <si>
    <t>Helen Tintpulver, Katharina Kusserow, Leona Lowe, Felipe Vittori, Simon Le Maitre, Andrew Gordon, Findlay Donegan, Isla Spalding , (C=Bob Newton)</t>
  </si>
  <si>
    <t>ABC-4AM</t>
  </si>
  <si>
    <t>Open Mixed 4+</t>
  </si>
  <si>
    <t>Catriona Bain, Brian Bain, Gary Bain, Alison Bain, (C=Nikki Carr)</t>
  </si>
  <si>
    <t>IRC-4K</t>
  </si>
  <si>
    <t>Rhiannan Hopcroft, CONNOR CADDICK, James Perkins, Hannah Luke, (C=Oscar Jariod Scott)</t>
  </si>
  <si>
    <t>ABC-4AN</t>
  </si>
  <si>
    <t>Karolina Lupinska, Calum Proctor, Stuart Clark, Georgia Leslie, (C=Ross McKenzie)</t>
  </si>
  <si>
    <t>ASRA-2R</t>
  </si>
  <si>
    <t>Open Mixed 2X</t>
  </si>
  <si>
    <t>Luke Renwick, Kate Parker</t>
  </si>
  <si>
    <t>Gavin Pedrog, Mackenzie Parke</t>
  </si>
  <si>
    <t>Euan Smith, Mac Marxswerling</t>
  </si>
  <si>
    <t>ABC-2AO</t>
  </si>
  <si>
    <t>Matthew Burnett, Lucy Rowe</t>
  </si>
  <si>
    <t>IRC-2I</t>
  </si>
  <si>
    <t>Mixed Masters 2X</t>
  </si>
  <si>
    <t>Sophie Baker, CONNOR CADDICK</t>
  </si>
  <si>
    <t>ABC-2AP</t>
  </si>
  <si>
    <t>Simon Le Maitre, Katharina Kusserow</t>
  </si>
  <si>
    <t>ABC-2AW</t>
  </si>
  <si>
    <t>Open Generation 2X</t>
  </si>
  <si>
    <t>Hugo Lefort, Nicola Brooks</t>
  </si>
  <si>
    <t>ABC-2AU</t>
  </si>
  <si>
    <t>Julie McCulloch, Astrid McDowell</t>
  </si>
  <si>
    <t>ABC-2AR</t>
  </si>
  <si>
    <t>Sara McDowell, Elin McDowell</t>
  </si>
  <si>
    <t>ABC-2AV</t>
  </si>
  <si>
    <t>James Arthur, John Forbes</t>
  </si>
  <si>
    <t>ABC-2AS</t>
  </si>
  <si>
    <t>Simon Meakins, Lottie Meakins</t>
  </si>
  <si>
    <t>ABC-2AQ</t>
  </si>
  <si>
    <t>Robert Trythall, Rory Trythall</t>
  </si>
  <si>
    <t>ABC-2AT</t>
  </si>
  <si>
    <t>Robert Parfitt, Finn Parfitt</t>
  </si>
  <si>
    <t>ABC-2AX</t>
  </si>
  <si>
    <t>Alistair Aitken, Griff Aitken</t>
  </si>
  <si>
    <t>IRC-2O</t>
  </si>
  <si>
    <t>Adrian Hopkins, Thomas Davidson</t>
  </si>
  <si>
    <t>IRC-2L</t>
  </si>
  <si>
    <t>Family Generation 2X</t>
  </si>
  <si>
    <t>Judith McManus, Hannah McManus</t>
  </si>
  <si>
    <t>ABC-2AZ</t>
  </si>
  <si>
    <t>Gregor Calderwood, Sophie Calderwood</t>
  </si>
  <si>
    <t>IRC-2N</t>
  </si>
  <si>
    <t>Tim Latham, Felix Latham</t>
  </si>
  <si>
    <t>IRC-2P</t>
  </si>
  <si>
    <t>Samuel Roxburgh, Lucy Roxburgh</t>
  </si>
  <si>
    <t>ABC-2AY</t>
  </si>
  <si>
    <t>Alison Bain, Sandy Bain</t>
  </si>
  <si>
    <t>ABC-2BA</t>
  </si>
  <si>
    <t>ABC/StAUBC</t>
  </si>
  <si>
    <t>Colin Wallace, Carol Wallace</t>
  </si>
  <si>
    <t>IRC-2M</t>
  </si>
  <si>
    <t>Ciaran McManus, Matthew McManus</t>
  </si>
  <si>
    <t>Event (No) and Name</t>
  </si>
  <si>
    <t>Masters</t>
  </si>
  <si>
    <t>Inv</t>
  </si>
  <si>
    <t>Inv/SHBC</t>
  </si>
  <si>
    <t>Berwick/CLS</t>
  </si>
  <si>
    <t>Berwick</t>
  </si>
  <si>
    <t>Event Full Name</t>
  </si>
  <si>
    <t xml:space="preserve"> (27) Inv (Hammock)         } 1404 </t>
  </si>
  <si>
    <t xml:space="preserve"> (28) Berwick/CLS (Simpson) } R64  </t>
  </si>
  <si>
    <t xml:space="preserve"> (69) Inv/SHBC (Luke) } 1115 </t>
  </si>
  <si>
    <t xml:space="preserve"> (91) ABC/ASRA (Topp)  } 1036        </t>
  </si>
  <si>
    <t xml:space="preserve">(136) ASRA (Johnston)      ...... }             </t>
  </si>
  <si>
    <t xml:space="preserve">                                  } 1255        </t>
  </si>
  <si>
    <t xml:space="preserve">(137) ASRA (Parker)        } 1030 } R41  }      </t>
  </si>
  <si>
    <t xml:space="preserve">(138) ABC (Aitken)         } R1          } 1510 </t>
  </si>
  <si>
    <t xml:space="preserve">                                         } R78  </t>
  </si>
  <si>
    <t xml:space="preserve">(139) ABC (McDonald)       ...... } 1401 }      </t>
  </si>
  <si>
    <t xml:space="preserve">                                  } R63         </t>
  </si>
  <si>
    <t xml:space="preserve">(140) ASRA (Ellis)         } 1258 }             </t>
  </si>
  <si>
    <t xml:space="preserve">(141) ABC/AUBC (Spalding ) } R42                </t>
  </si>
  <si>
    <t xml:space="preserve">(151) ABC/ASRA (Brooks)     ...... } 1209               </t>
  </si>
  <si>
    <t xml:space="preserve">(152) ABC/ASRA (A.McDowell) ...... } R34  }             </t>
  </si>
  <si>
    <t xml:space="preserve">                                          } 1316        </t>
  </si>
  <si>
    <t xml:space="preserve">(153) ABC/ASRA (E.McDowell) ...... } 1212 } R48  }      </t>
  </si>
  <si>
    <t xml:space="preserve">(154) ABC/ASRA (Forbes)     ...... } R35         } 1734 </t>
  </si>
  <si>
    <t xml:space="preserve">                                                 } R122 </t>
  </si>
  <si>
    <t xml:space="preserve">(155) ABC/ASRA (Meakins)    ...... } 1319        }      </t>
  </si>
  <si>
    <t xml:space="preserve">(156) ABC/ASRA (Trythall)   ...... } R49  } 1640 }      </t>
  </si>
  <si>
    <t xml:space="preserve">                                          } R108        </t>
  </si>
  <si>
    <t xml:space="preserve">(157) ABC/ASRA (Parfitt)    ...... } 1322 }             </t>
  </si>
  <si>
    <t xml:space="preserve">                                   } R50                </t>
  </si>
  <si>
    <t xml:space="preserve">(158) ABC/ASRA (Aitken)     } 1227 }                    </t>
  </si>
  <si>
    <t xml:space="preserve">(159) Inv (Davidson)        } R40                       </t>
  </si>
  <si>
    <t xml:space="preserve">(160) Inv (H.McManus)          ...... }             </t>
  </si>
  <si>
    <t xml:space="preserve">                                      } 1313        </t>
  </si>
  <si>
    <t xml:space="preserve">(161) ABC/ASRA (Calderwood)    } 1224 } R47  }      </t>
  </si>
  <si>
    <t xml:space="preserve">(162) Inv (Latham)             } R39         } 1443 </t>
  </si>
  <si>
    <t xml:space="preserve">                                             } R77  </t>
  </si>
  <si>
    <t xml:space="preserve">(163) Inv (Roxburgh)           } 1343        }      </t>
  </si>
  <si>
    <t xml:space="preserve">(164) ABC/ASRA (Bain)          } R57  } 1413 }      </t>
  </si>
  <si>
    <t xml:space="preserve">                                      } R67         </t>
  </si>
  <si>
    <t xml:space="preserve">(165) ABC/St And UBC (Wallace) } 1310 }             </t>
  </si>
  <si>
    <t xml:space="preserve">(166) Inv (M.McManus)          } R46                </t>
  </si>
  <si>
    <t>1030 R1   (49) Open Mixed  8  (137) ASRA (Parker)             (138) ABC (Aitken)              (1255)</t>
  </si>
  <si>
    <t>1033 R2   (10) J-14  4x+       (16) ASRA (Tinch)               (17) Inv (Grant)               (1118)</t>
  </si>
  <si>
    <t>1036 R3   (36) Wom R2  2x      (91) ABC/ASRA (Topp)            (92) ABC (Tintpulver)          (1534)</t>
  </si>
  <si>
    <t xml:space="preserve">1039 R4   (34) Wom J-14  4x+   (86) ASRA (Stewart)             (87) ASRA (Main)             </t>
  </si>
  <si>
    <t>1042 R5   (50) Open Mixed  4+ (143) Inv (Luke)                (144) ABC (Leslie)              (1710)</t>
  </si>
  <si>
    <t>1045 R6   (36) Wom R2  2x      (93) ASRA (Tinch)               (94) ABC (Finch)               (1534)</t>
  </si>
  <si>
    <t>1048 R7   (04) Mas  4+          (4) Inv (Gordon) [Mas D]        (5) ABC (Wallace) [Mas F]     (1133)</t>
  </si>
  <si>
    <t xml:space="preserve">1051 R8   (29) Wom J-16  4+    (77) Inv (McManus)              (78) ASRA (Meakins)          </t>
  </si>
  <si>
    <t>1054 R9   (35) Wom R1  2x      (89) URA (Aspinall)             (90) ABC (McCulloch)           (1121)</t>
  </si>
  <si>
    <t>1057 R10  (24) J-13  1x        (67) ASRA (Aitken)              (68) Berwick (Brown)           (1513)</t>
  </si>
  <si>
    <t>1100 R11  (07) R2  2-           (8) ASRA (Martin)               (9) ASRA (Renwick)            (1531)</t>
  </si>
  <si>
    <t>1103 R12  (07) R2  2-          (11) Inv (Perkins)              (12) ASRA (Lefort)             (1422)</t>
  </si>
  <si>
    <t>1106 R13  (12) R2  2x          (22) Inv (Jariod Scott)         (23) Inv (Roxburgh)            (1136)</t>
  </si>
  <si>
    <t>1109 R14  (14) Mas  2x         (25) Inv (Arthur) [Mas G]       (26) ABC (Bain) [Mas G]        (1154)</t>
  </si>
  <si>
    <t>1112 R15  (27) Wom Nov  4+     (72) ABC (Clark)                (73) ASRA (loseto)             (1139)</t>
  </si>
  <si>
    <t xml:space="preserve">1115 R16  (26) Wom R2  4+      (69) Inv/SHBC (Luke)            (70) ASRA (Johnston)         </t>
  </si>
  <si>
    <t xml:space="preserve">1118 R17  (10) J-14  4x+       (15) ASRA (Slater)             Winner R2                     </t>
  </si>
  <si>
    <t xml:space="preserve">1121 R18  (35) Wom R1  2x      (88) ABC (Bain)                Winner R9                     </t>
  </si>
  <si>
    <t>1124 R19  (22) J-16  1x        (52) CLS (Simpson)              (53) Inv (Latham)              (1546)</t>
  </si>
  <si>
    <t>1127 R20  (31) Wom R2  2-      (79) ABC (Brooks)               (80) ASRA (Parke)              (1340)</t>
  </si>
  <si>
    <t>1130 R21  (31) Wom R2  2-      (82) ASRA (Ellis)               (83) ABC (Tintpulver)          (1215)</t>
  </si>
  <si>
    <t xml:space="preserve">1133 R22  (04) Mas  4+          (3) ABC (Arthur) [Mas D]      Winner R7                     </t>
  </si>
  <si>
    <t xml:space="preserve">1136 R23  (12) R2  2x          (21) Inv (Perkins)             Winner R13                    </t>
  </si>
  <si>
    <t xml:space="preserve">1139 R24  (27) Wom Nov  4+     (71) ABC (Henry)               Winner R15                    </t>
  </si>
  <si>
    <t xml:space="preserve">1142 R25  (40) Wom J-14  2x   (103) ASRA (Fyall)              (104) ASRA (McDowell)         </t>
  </si>
  <si>
    <t>1145 R26  (18) Open  1x        (35) ABC (McRoberts)            (36) ASRA (Forbes)             (1549)</t>
  </si>
  <si>
    <t xml:space="preserve">1148 R27  (52) Mas Mixed  2x  (149) Inv (Caddick) [Mas A]     (150) ABC (Kusserow) [Mas A]  </t>
  </si>
  <si>
    <t xml:space="preserve">1151 R28  (17) J-13  2x        (32) Inv (Grant)                (33) ASRA (Johnson)          </t>
  </si>
  <si>
    <t xml:space="preserve">1154 R29  (14) Mas  2x         (24) ABC (Steel) [Mas J]       Winner R14                    </t>
  </si>
  <si>
    <t xml:space="preserve">1157 R30  (05) J-16  4+         (6) Inv (Davidson)              (7) ASRA (Bain)             </t>
  </si>
  <si>
    <t>1200 R31  (28) Wom Mas  4+     (75) ABC (Wilson) [Mas E]       (76) ABC (Sharp) [Mas E]       (1325)</t>
  </si>
  <si>
    <t>1203 R32  (44) Wom Nov  1x    (113) ASRA (Law)                (114) ABC (Lowe)                (1637)</t>
  </si>
  <si>
    <t xml:space="preserve">1206 R33  (32) Wom Mas  2-     (84) ABC (Carr) [Mas C]         (85) ABC (Davies) [Mas D]    </t>
  </si>
  <si>
    <t>1209 R34  (53) Open Gen  2x   (151) ABC/ASRA (Brooks)         (152) ABC/ASRA (A.McDowell)     (1316)</t>
  </si>
  <si>
    <t>1212 R35  (53) Open Gen  2x   (153) ABC/ASRA (E.McDowell)     (154) ABC/ASRA (Forbes)         (1316)</t>
  </si>
  <si>
    <t>1215 R36  (31) Wom R2  2-      (81) ASRA (Dekock)             Winner R21                      (1340)</t>
  </si>
  <si>
    <t xml:space="preserve">1218 R37  (19) R2  1x          (40) Inv (Roxburgh)             (41) ASRA (Martin)           </t>
  </si>
  <si>
    <t>1221 R38  (43) Wom R2  1x     (108) URA (Spalding)            (109) ASRA (Johnston)           (1634)</t>
  </si>
  <si>
    <t>1224 R39  (54) Family Gen  2x (161) ABC/ASRA (Calderwood)     (162) Inv (Latham)              (1313)</t>
  </si>
  <si>
    <t>1227 R40  (53) Open Gen  2x   (158) ABC/ASRA (Aitken)         (159) Inv (Davidson)            (1322)</t>
  </si>
  <si>
    <t>1255 R41  (49) Open Mixed  8  (136) ASRA (Johnston)           Winner R1                       (1510)</t>
  </si>
  <si>
    <t>1258 R42  (49) Open Mixed  8  (140) ASRA (Ellis)              (141) ABC/AUBC (Spalding )      (1401)</t>
  </si>
  <si>
    <t>1301 R43  (37) Wom Nov  2x     (96) Inv (Baker)                (97) ASRA (Bird)               (1328)</t>
  </si>
  <si>
    <t>1304 R44  (23) J-14  1x        (60) ASRA (Khan)                (61) CLS (Simpson)             (1337)</t>
  </si>
  <si>
    <t>1307 R45  (16) J-14  2x        (30) Inv (Grant)                (31) ASRA (Slater)             (1358)</t>
  </si>
  <si>
    <t>1310 R46  (54) Family Gen  2x (165) ABC/St And UBC (Wallace)  (166) Inv (M.McManus)           (1413)</t>
  </si>
  <si>
    <t>1313 R47  (54) Family Gen  2x (160) Inv (H.McManus)           Winner R39                      (1443)</t>
  </si>
  <si>
    <t>1316 R48  (53) Open Gen  2x   Winner R34                      Winner R35                      (1734)</t>
  </si>
  <si>
    <t>1319 R49  (53) Open Gen  2x   (155) ABC/ASRA (Meakins)        (156) ABC/ASRA (Trythall)       (1640)</t>
  </si>
  <si>
    <t>1322 R50  (53) Open Gen  2x   (157) ABC/ASRA (Parfitt)        Winner R40                      (1640)</t>
  </si>
  <si>
    <t xml:space="preserve">1325 R51  (28) Wom Mas  4+     (74) ABC (Davies) [Mas C]      Winner R31                    </t>
  </si>
  <si>
    <t xml:space="preserve">1328 R52  (37) Wom Nov  2x     (95) ASRA (Ord)                Winner R43                    </t>
  </si>
  <si>
    <t>1331 R53  (11) R1  2x          (19) ABC (Zbikowski)            (20) ASRA (Johnson)            (1416)</t>
  </si>
  <si>
    <t xml:space="preserve">1334 R54  (39) Wom J-16  2x   (101) Inv (Lambie)              (102) Inv (Law)               </t>
  </si>
  <si>
    <t>1337 R55  (23) J-14  1x        (59) ASRA (Johnston)           Winner R44                      (1652)</t>
  </si>
  <si>
    <t xml:space="preserve">1340 R56  (31) Wom R2  2-     Winner R20                      Winner R36                    </t>
  </si>
  <si>
    <t>1343 R57  (54) Family Gen  2x (163) Inv (Roxburgh)            (164) ABC/ASRA (Bain)           (1413)</t>
  </si>
  <si>
    <t>1346 R58  (22) J-16  1x        (50) Inv (Stewart)              (51) Inv (Davidson)            (1425)</t>
  </si>
  <si>
    <t>1349 R59  (18) Open  1x        (38) ABC (Macdonald)            (39) ASRA (Morrison)           (1552)</t>
  </si>
  <si>
    <t>1352 R60  (24) J-13  1x        (65) Inv (Mcmanus)              (66) ASRA (Johnson)            (1513)</t>
  </si>
  <si>
    <t>1355 R61  (20) Nov  1x         (45) Inv (Jariod Scott)         (46) ASRA (Parke)              (1437)</t>
  </si>
  <si>
    <t xml:space="preserve">1358 R62  (16) J-14  2x        (29) ASRA (Tinch)              Winner R45                    </t>
  </si>
  <si>
    <t>1401 R63  (49) Open Mixed  8  (139) ABC (McDonald)            Winner R42                      (1510)</t>
  </si>
  <si>
    <t xml:space="preserve">1404 R64  (15) J-16  2x        (27) Inv (Hammock)              (28) Berwick/CLS (Simpson)   </t>
  </si>
  <si>
    <t>1407 R65  (46) Wom J-16  1x   (125) ASRA (Freeman)            (126) Inv (McManus)             (1607)</t>
  </si>
  <si>
    <t>1410 R66  (46) Wom J-16  1x   (121) ASRA (Oumorou)            (122) Inv (Murdoch)             (1643)</t>
  </si>
  <si>
    <t>1413 R67  (54) Family Gen  2x Winner R57                      Winner R46                      (1443)</t>
  </si>
  <si>
    <t xml:space="preserve">1416 R68  (11) R1  2x          (18) ASRA (Cormack)            Winner R53                    </t>
  </si>
  <si>
    <t>1419 R69  (45) Wom Mas  1x    (115) ABC (Stevenson) [Mas C]   (116) ABC (Pirie) [Mas F]       (1704)</t>
  </si>
  <si>
    <t>1422 R70  (07) R2  2-          (10) Inv (Latham)              Winner R12                      (1531)</t>
  </si>
  <si>
    <t>1425 R71  (22) J-16  1x        (49) Inv (Hammock)             Winner R58                      (1613)</t>
  </si>
  <si>
    <t>1428 R72  (38) Wom Mas  2x     (99) ABC (Taylor) [Mas E]      (100) ABC (Brooks) [Mas B]      (1658)</t>
  </si>
  <si>
    <t>1431 R73  (24) J-13  1x        (63) ASRA (Anderson)            (64) ASRA (Martin)             (1622)</t>
  </si>
  <si>
    <t>1434 R74  (51) Open Mixed  2x (147) ASRA (Marxswerling)       (148) ABC (Rowe)                (1555)</t>
  </si>
  <si>
    <t>1437 R75  (20) Nov  1x         (44) ASRA (Andersen)           Winner R61                      (1649)</t>
  </si>
  <si>
    <t>1440 R76  (51) Open Mixed  2x (145) ASRA (Parker)             (146) ASRA (Parke)              (1555)</t>
  </si>
  <si>
    <t xml:space="preserve">1443 R77  (54) Family Gen  2x Winner R47                      Winner R67                    </t>
  </si>
  <si>
    <t xml:space="preserve">1510 R78  (49) Open Mixed  8  Winner R41                      Winner R63                    </t>
  </si>
  <si>
    <t>1513 R79  (24) J-13  1x       Winner R60                      Winner R10                      (1713)</t>
  </si>
  <si>
    <t>1516 R80  (48) Wom J-13  1x   (134) ASRA (Auld)               (135) ASRA (McLennan)           (1543)</t>
  </si>
  <si>
    <t>1519 R81  (22) J-16  1x        (54) Inv (Roxburgh)             (55) Berwick (Brown)           (1546)</t>
  </si>
  <si>
    <t>1522 R82  (23) J-14  1x        (57) Inv (Grant)                (58) ASRA (Tinch)              (1616)</t>
  </si>
  <si>
    <t>1525 R83  (45) Wom Mas  1x    (118) Inv (Arthur) [Mas H]      (119) ABC (Law) [Mas E]         (1625)</t>
  </si>
  <si>
    <t>1528 R84  (47) Wom J-14  1x   (127) ASRA (Mcdowell)           (128) ASRA (Main)               (1655)</t>
  </si>
  <si>
    <t xml:space="preserve">1531 R85  (07) R2  2-         Winner R11                      Winner R70                    </t>
  </si>
  <si>
    <t xml:space="preserve">1534 R86  (36) Wom R2  2x     Winner R3                       Winner R6                     </t>
  </si>
  <si>
    <t>1537 R87  (46) Wom J-16  1x   (123) Inv (MacQuarrie)          (124) ASRA (Dekock)             (1607)</t>
  </si>
  <si>
    <t>1540 R88  (48) Wom J-13  1x   (131) ASRA (Dekock)             (132) ASRA (Stewart)            (1631)</t>
  </si>
  <si>
    <t>1543 R89  (48) Wom J-13  1x   (133) ASRA (Mcdowell)           Winner R80                      (1631)</t>
  </si>
  <si>
    <t>1546 R90  (22) J-16  1x       Winner R19                      Winner R81                      (1613)</t>
  </si>
  <si>
    <t>1549 R91  (18) Open  1x        (34) ASRA (Andersen)           Winner R26                      (1619)</t>
  </si>
  <si>
    <t>1552 R92  (18) Open  1x        (37) ASRA (Trythal)            Winner R59                      (1619)</t>
  </si>
  <si>
    <t xml:space="preserve">1555 R93  (51) Open Mixed  2x Winner R76                      Winner R74                    </t>
  </si>
  <si>
    <t>1558 R94  (44) Wom Nov  1x    (110) ASRA (Bird)               (111) ABC (Dzalbe)              (1716)</t>
  </si>
  <si>
    <t xml:space="preserve">1601 R95  (08) Mas  2-         (13) Inv (Rothwell) [Mas E]     (14) ABC (Mathieson) [Mas I] </t>
  </si>
  <si>
    <t>1604 R96  (43) Wom R2  1x     (105) ASRA (Johnston)           (106) ASRA (Thompson)           (1707)</t>
  </si>
  <si>
    <t>1607 R97  (46) Wom J-16  1x   Winner R87                      Winner R65                      (1719)</t>
  </si>
  <si>
    <t>1610 R98  (20) Nov  1x         (42) ASRA (Johnson)             (43) ASRA (Cormack)            (1649)</t>
  </si>
  <si>
    <t xml:space="preserve">1613 R99  (22) J-16  1x       Winner R71                      Winner R90                    </t>
  </si>
  <si>
    <t>1616 R100 (23) J-14  1x        (56) ASRA (Slater)             Winner R82                      (1652)</t>
  </si>
  <si>
    <t xml:space="preserve">1619 R101 (18) Open  1x       Winner R91                      Winner R92                    </t>
  </si>
  <si>
    <t>1622 R102 (24) J-13  1x        (62) ASRA (Zeng)               Winner R73                      (1713)</t>
  </si>
  <si>
    <t>1625 R103 (45) Wom Mas  1x    (117) ABC (McCormick) [Mas A]   Winner R83                      (1704)</t>
  </si>
  <si>
    <t>1628 R104 (47) Wom J-14  1x   (129) ASRA (Fyall)              (130) ASRA (Calderwood)         (1655)</t>
  </si>
  <si>
    <t xml:space="preserve">1631 R105 (48) Wom J-13  1x   Winner R88                      Winner R89                    </t>
  </si>
  <si>
    <t>1634 R106 (43) Wom R2  1x     (107) ASRA (Pedrog)             Winner R38                      (1707)</t>
  </si>
  <si>
    <t>1637 R107 (44) Wom Nov  1x    (112) ASRA (Ord)                Winner R32                      (1716)</t>
  </si>
  <si>
    <t>1640 R108 (53) Open Gen  2x   Winner R49                      Winner R50                      (1734)</t>
  </si>
  <si>
    <t>1643 R109 (46) Wom J-16  1x   (120) ASRA (Ellis)              Winner R66                      (1719)</t>
  </si>
  <si>
    <t xml:space="preserve">1646 R110 (03) Nov  4+          (1) ABC (Vittori)               (2) ABC (Le Maitre)         </t>
  </si>
  <si>
    <t xml:space="preserve">1649 R111 (20) Nov  1x        Winner R98                      Winner R75                    </t>
  </si>
  <si>
    <t xml:space="preserve">1652 R112 (23) J-14  1x       Winner R100                     Winner R55                    </t>
  </si>
  <si>
    <t xml:space="preserve">1655 R113 (47) Wom J-14  1x   Winner R84                      Winner R104                   </t>
  </si>
  <si>
    <t xml:space="preserve">1658 R114 (38) Wom Mas  2x     (98) ABC (McDowell) [Mas D]    Winner R72                    </t>
  </si>
  <si>
    <t xml:space="preserve">1701 R115 (21) Mas  1x         (47) ABC (Mathieson) [Mas I]    (48) ABC (Wallace) [Mas H]   </t>
  </si>
  <si>
    <t xml:space="preserve">1704 R116 (45) Wom Mas  1x    Winner R69                      Winner R103                   </t>
  </si>
  <si>
    <t xml:space="preserve">1707 R117 (43) Wom R2  1x     Winner R96                      Winner R106                   </t>
  </si>
  <si>
    <t xml:space="preserve">1710 R118 (50) Open Mixed  4+ (142) ABC (Bain)                Winner R5                     </t>
  </si>
  <si>
    <t xml:space="preserve">1713 R119 (24) J-13  1x       Winner R102                     Winner R79                    </t>
  </si>
  <si>
    <t xml:space="preserve">1716 R120 (44) Wom Nov  1x    Winner R94                      Winner R107                   </t>
  </si>
  <si>
    <t xml:space="preserve">1719 R121 (46) Wom J-16  1x   Winner R109                     Winner R97                    </t>
  </si>
  <si>
    <t xml:space="preserve">1734 R122 (53) Open Gen  2x   Winner R48                      Winner R108                   </t>
  </si>
  <si>
    <t>1</t>
  </si>
  <si>
    <t>2</t>
  </si>
  <si>
    <t>3</t>
  </si>
  <si>
    <t>4</t>
  </si>
  <si>
    <t>5</t>
  </si>
  <si>
    <t>6</t>
  </si>
  <si>
    <t>ASRA-4BO</t>
  </si>
  <si>
    <t>7</t>
  </si>
  <si>
    <t>Nicol Martin, Luke McMorris, Luke Renwick, Sandy Bain, (C=Lily Arthur)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</si>
  <si>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</si>
  <si>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</si>
  <si>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</si>
  <si>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</si>
  <si>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</si>
  <si>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</si>
  <si>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</si>
  <si>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</si>
  <si>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</si>
  <si>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</si>
  <si>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</si>
  <si>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</si>
  <si>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</si>
  <si>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</si>
  <si>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</si>
  <si>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</si>
  <si>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</si>
  <si>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</si>
  <si>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</si>
  <si>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</si>
  <si>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</si>
  <si>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</si>
  <si>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</si>
  <si>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</si>
  <si>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</si>
  <si>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ASRA-2BN</t>
  </si>
  <si>
    <t>33</t>
  </si>
  <si>
    <t>Max Martin, Euan Johnson</t>
  </si>
  <si>
    <t>34</t>
  </si>
  <si>
    <t>35</t>
  </si>
  <si>
    <t>36</t>
  </si>
  <si>
    <t>John Forbes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</si>
  <si>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</si>
  <si>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</si>
  <si>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</si>
  <si>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</si>
  <si>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</si>
  <si>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</si>
  <si>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</si>
  <si>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</si>
  <si>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</si>
  <si>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</si>
  <si>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</si>
  <si>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</si>
  <si>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</si>
  <si>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</si>
  <si>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</si>
  <si>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</si>
  <si>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</si>
  <si>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</si>
  <si>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</si>
  <si>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</si>
  <si>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</si>
  <si>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</si>
  <si>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</si>
  <si>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</si>
  <si>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</si>
  <si>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</si>
  <si>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</si>
  <si>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</si>
  <si>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</si>
  <si>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</si>
  <si>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</si>
  <si>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</si>
  <si>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</si>
  <si>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</si>
  <si>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</si>
  <si>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</si>
  <si>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</si>
  <si>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</si>
  <si>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</si>
  <si>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</si>
  <si>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</si>
  <si>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</si>
  <si>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Kate Parker, Mac Marxswerling, Mackenzie Parke, Charlotte Meakins, (C=Ainara loseto)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</si>
  <si>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</si>
  <si>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</si>
  <si>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</si>
  <si>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</si>
  <si>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</si>
  <si>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</si>
  <si>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</si>
  <si>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</si>
  <si>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</si>
  <si>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</si>
  <si>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</si>
  <si>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</si>
  <si>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</si>
  <si>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</si>
  <si>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</si>
  <si>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</si>
  <si>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</si>
  <si>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</si>
  <si>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</si>
  <si>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</si>
  <si>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</si>
  <si>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</si>
  <si>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</si>
  <si>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</si>
  <si>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</si>
  <si>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</si>
  <si>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</si>
  <si>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</si>
  <si>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</si>
  <si>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</si>
  <si>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</si>
  <si>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</si>
  <si>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</si>
  <si>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</si>
  <si>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</si>
  <si>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</si>
  <si>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</si>
  <si>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</si>
  <si>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</si>
  <si>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</si>
  <si>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</si>
  <si>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</si>
  <si>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</si>
  <si>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</si>
  <si>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</si>
  <si>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</si>
  <si>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</si>
  <si>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</si>
  <si>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</si>
  <si>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</si>
  <si>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</si>
  <si>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</si>
  <si>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</si>
  <si>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</si>
  <si>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</si>
  <si>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</si>
  <si>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</si>
  <si>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</si>
  <si>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</si>
  <si>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</si>
  <si>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</si>
  <si>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</si>
  <si>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</si>
  <si>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</si>
  <si>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</si>
  <si>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</si>
  <si>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</si>
  <si>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</si>
  <si>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</si>
  <si>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</si>
  <si>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</si>
  <si>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</si>
  <si>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</si>
  <si>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</si>
  <si>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</si>
  <si>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</si>
  <si>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</si>
  <si>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</si>
  <si>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</si>
  <si>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</si>
  <si>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</si>
  <si>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</si>
  <si>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</si>
  <si>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</si>
  <si>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</si>
  <si>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</si>
  <si>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</si>
  <si>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</si>
  <si>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Aberdeen Sprint Regatta  -   Competitors Names   -   Saturday 23 August 2025</t>
  </si>
  <si>
    <t>Entries due:</t>
  </si>
  <si>
    <t>Paid:</t>
  </si>
  <si>
    <t>Balance due:</t>
  </si>
  <si>
    <t>Totals</t>
  </si>
  <si>
    <t>Entry Fees due:</t>
  </si>
  <si>
    <t>Aberdeen Sprint Regatta - Saturday 23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</si>
</sst>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46" x14ac:knownFonts="1">
    <font>
      <sz val="10"/>
      <name val="Arial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onsolas"/>
      <family val="3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b/>
      <sz val="11"/>
      <color theme="9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color rgb="FF00B050"/>
      <name val="Arial"/>
      <family val="2"/>
    </font>
    <font>
      <b/>
      <sz val="10"/>
      <name val="Consolas"/>
      <family val="3"/>
    </font>
    <font>
      <b/>
      <sz val="13"/>
      <name val="Consolas"/>
      <family val="3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sz val="11"/>
      <color theme="8" tint="-0.24997711111789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44" fontId="23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28" fillId="0" borderId="0" xfId="0" applyFont="1" applyAlignment="1">
      <alignment horizontal="center" vertical="center"/>
    </xf>
    <xf numFmtId="44" fontId="0" fillId="0" borderId="0" xfId="43" applyFont="1" applyAlignment="1">
      <alignment vertical="center"/>
    </xf>
    <xf numFmtId="44" fontId="17" fillId="0" borderId="1" xfId="43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44" fontId="31" fillId="0" borderId="0" xfId="43" applyFont="1" applyAlignment="1">
      <alignment vertical="center" wrapText="1"/>
    </xf>
    <xf numFmtId="44" fontId="30" fillId="0" borderId="0" xfId="43" applyFont="1" applyAlignment="1">
      <alignment vertical="center"/>
    </xf>
    <xf numFmtId="0" fontId="29" fillId="0" borderId="0" xfId="0" applyFont="1" applyAlignment="1">
      <alignment vertical="center"/>
    </xf>
    <xf numFmtId="44" fontId="32" fillId="0" borderId="0" xfId="43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64" fontId="0" fillId="0" borderId="0" xfId="43" applyNumberFormat="1" applyFont="1" applyAlignment="1">
      <alignment vertical="center"/>
    </xf>
    <xf numFmtId="164" fontId="29" fillId="0" borderId="0" xfId="0" applyNumberFormat="1" applyFont="1" applyAlignment="1">
      <alignment vertical="center"/>
    </xf>
    <xf numFmtId="44" fontId="35" fillId="0" borderId="0" xfId="43" applyFont="1" applyAlignment="1">
      <alignment vertical="center"/>
    </xf>
    <xf numFmtId="44" fontId="36" fillId="0" borderId="0" xfId="43" applyFont="1" applyAlignment="1">
      <alignment vertical="center"/>
    </xf>
    <xf numFmtId="44" fontId="0" fillId="0" borderId="0" xfId="43" applyFont="1" applyAlignment="1">
      <alignment horizontal="right" vertical="center"/>
    </xf>
    <xf numFmtId="44" fontId="29" fillId="0" borderId="0" xfId="43" applyFont="1" applyAlignment="1">
      <alignment horizontal="right" vertical="center"/>
    </xf>
    <xf numFmtId="44" fontId="32" fillId="0" borderId="1" xfId="43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9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44" fontId="29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1" fillId="0" borderId="0" xfId="0" applyFont="1"/>
    <xf numFmtId="0" fontId="37" fillId="0" borderId="0" xfId="0" applyFont="1"/>
    <xf numFmtId="0" fontId="34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38" fillId="0" borderId="0" xfId="0" applyFont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te 2" xfId="38" xr:uid="{00000000-0005-0000-0000-000028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6B46-9059-418D-824A-D8C6B9E0F8FB}">
  <sheetPr>
    <tabColor theme="3" tint="0.79998168889431442"/>
  </sheetPr>
  <dimension ref="A1:A128"/>
  <sheetViews>
    <sheetView topLeftCell="A61" zoomScaleNormal="100" workbookViewId="0">
      <selection activeCell="C71" sqref="C71"/>
    </sheetView>
    <sheetView workbookViewId="1"/>
  </sheetViews>
  <sheetFormatPr defaultColWidth="8.88671875" defaultRowHeight="12.3" x14ac:dyDescent="0.4"/>
  <cols>
    <col min="1" max="1" width="103.27734375" style="44" customWidth="1"/>
    <col min="2" max="16384" width="8.88671875" style="1"/>
  </cols>
  <sheetData>
    <row r="1" spans="1:1" ht="22.5" x14ac:dyDescent="0.4">
      <c r="A1" s="2" t="s">
        <v>122</v>
      </c>
    </row>
    <row r="3" spans="1:1" s="5" customFormat="1" ht="17.8" customHeight="1" x14ac:dyDescent="0.4">
      <c r="A3" s="63" t="s">
        <v>317</v>
      </c>
    </row>
    <row r="4" spans="1:1" s="30" customFormat="1" ht="17.8" customHeight="1" x14ac:dyDescent="0.4">
      <c r="A4" s="64" t="s">
        <v>700</v>
      </c>
    </row>
    <row r="5" spans="1:1" s="30" customFormat="1" ht="17.8" customHeight="1" x14ac:dyDescent="0.4">
      <c r="A5" s="64" t="s">
        <v>701</v>
      </c>
    </row>
    <row r="6" spans="1:1" s="30" customFormat="1" ht="17.8" customHeight="1" x14ac:dyDescent="0.4">
      <c r="A6" s="64" t="s">
        <v>702</v>
      </c>
    </row>
    <row r="7" spans="1:1" s="30" customFormat="1" ht="17.8" customHeight="1" x14ac:dyDescent="0.4">
      <c r="A7" s="64" t="s">
        <v>703</v>
      </c>
    </row>
    <row r="8" spans="1:1" s="30" customFormat="1" ht="17.8" customHeight="1" x14ac:dyDescent="0.4">
      <c r="A8" s="64" t="s">
        <v>704</v>
      </c>
    </row>
    <row r="9" spans="1:1" s="30" customFormat="1" ht="17.8" customHeight="1" x14ac:dyDescent="0.4">
      <c r="A9" s="64" t="s">
        <v>705</v>
      </c>
    </row>
    <row r="10" spans="1:1" s="30" customFormat="1" ht="17.8" customHeight="1" x14ac:dyDescent="0.4">
      <c r="A10" s="64" t="s">
        <v>706</v>
      </c>
    </row>
    <row r="11" spans="1:1" s="30" customFormat="1" ht="17.8" customHeight="1" x14ac:dyDescent="0.4">
      <c r="A11" s="64" t="s">
        <v>707</v>
      </c>
    </row>
    <row r="12" spans="1:1" s="30" customFormat="1" ht="17.8" customHeight="1" x14ac:dyDescent="0.4">
      <c r="A12" s="64" t="s">
        <v>708</v>
      </c>
    </row>
    <row r="13" spans="1:1" s="30" customFormat="1" ht="17.8" customHeight="1" x14ac:dyDescent="0.4">
      <c r="A13" s="64" t="s">
        <v>709</v>
      </c>
    </row>
    <row r="14" spans="1:1" s="30" customFormat="1" ht="17.8" customHeight="1" x14ac:dyDescent="0.4">
      <c r="A14" s="64" t="s">
        <v>710</v>
      </c>
    </row>
    <row r="15" spans="1:1" s="30" customFormat="1" ht="17.8" customHeight="1" x14ac:dyDescent="0.4">
      <c r="A15" s="64" t="s">
        <v>711</v>
      </c>
    </row>
    <row r="16" spans="1:1" s="30" customFormat="1" ht="17.8" customHeight="1" x14ac:dyDescent="0.4">
      <c r="A16" s="64" t="s">
        <v>712</v>
      </c>
    </row>
    <row r="17" spans="1:1" s="30" customFormat="1" ht="17.8" customHeight="1" x14ac:dyDescent="0.4">
      <c r="A17" s="64" t="s">
        <v>713</v>
      </c>
    </row>
    <row r="18" spans="1:1" s="30" customFormat="1" ht="17.8" customHeight="1" x14ac:dyDescent="0.4">
      <c r="A18" s="64" t="s">
        <v>714</v>
      </c>
    </row>
    <row r="19" spans="1:1" s="30" customFormat="1" ht="17.8" customHeight="1" x14ac:dyDescent="0.4">
      <c r="A19" s="64" t="s">
        <v>715</v>
      </c>
    </row>
    <row r="20" spans="1:1" s="30" customFormat="1" ht="17.8" customHeight="1" x14ac:dyDescent="0.4">
      <c r="A20" s="64" t="s">
        <v>716</v>
      </c>
    </row>
    <row r="21" spans="1:1" s="30" customFormat="1" ht="17.8" customHeight="1" x14ac:dyDescent="0.4">
      <c r="A21" s="64" t="s">
        <v>717</v>
      </c>
    </row>
    <row r="22" spans="1:1" s="30" customFormat="1" ht="17.8" customHeight="1" x14ac:dyDescent="0.4">
      <c r="A22" s="64" t="s">
        <v>718</v>
      </c>
    </row>
    <row r="23" spans="1:1" s="30" customFormat="1" ht="17.8" customHeight="1" x14ac:dyDescent="0.4">
      <c r="A23" s="64" t="s">
        <v>719</v>
      </c>
    </row>
    <row r="24" spans="1:1" s="30" customFormat="1" ht="17.8" customHeight="1" x14ac:dyDescent="0.4">
      <c r="A24" s="64" t="s">
        <v>720</v>
      </c>
    </row>
    <row r="25" spans="1:1" s="30" customFormat="1" ht="17.8" customHeight="1" x14ac:dyDescent="0.4">
      <c r="A25" s="64" t="s">
        <v>721</v>
      </c>
    </row>
    <row r="26" spans="1:1" s="30" customFormat="1" ht="17.8" customHeight="1" x14ac:dyDescent="0.4">
      <c r="A26" s="64" t="s">
        <v>722</v>
      </c>
    </row>
    <row r="27" spans="1:1" s="30" customFormat="1" ht="17.8" customHeight="1" x14ac:dyDescent="0.4">
      <c r="A27" s="64" t="s">
        <v>723</v>
      </c>
    </row>
    <row r="28" spans="1:1" s="30" customFormat="1" ht="17.8" customHeight="1" x14ac:dyDescent="0.4">
      <c r="A28" s="64" t="s">
        <v>724</v>
      </c>
    </row>
    <row r="29" spans="1:1" s="30" customFormat="1" ht="17.8" customHeight="1" x14ac:dyDescent="0.4">
      <c r="A29" s="64" t="s">
        <v>725</v>
      </c>
    </row>
    <row r="30" spans="1:1" s="30" customFormat="1" ht="17.8" customHeight="1" x14ac:dyDescent="0.4">
      <c r="A30" s="64" t="s">
        <v>726</v>
      </c>
    </row>
    <row r="31" spans="1:1" s="30" customFormat="1" ht="17.8" customHeight="1" x14ac:dyDescent="0.4">
      <c r="A31" s="64" t="s">
        <v>727</v>
      </c>
    </row>
    <row r="32" spans="1:1" s="30" customFormat="1" ht="17.8" customHeight="1" x14ac:dyDescent="0.4">
      <c r="A32" s="64" t="s">
        <v>728</v>
      </c>
    </row>
    <row r="33" spans="1:1" s="30" customFormat="1" ht="17.8" customHeight="1" x14ac:dyDescent="0.4">
      <c r="A33" s="64" t="s">
        <v>729</v>
      </c>
    </row>
    <row r="34" spans="1:1" s="30" customFormat="1" ht="17.8" customHeight="1" x14ac:dyDescent="0.4">
      <c r="A34" s="64" t="s">
        <v>730</v>
      </c>
    </row>
    <row r="35" spans="1:1" s="30" customFormat="1" ht="17.8" customHeight="1" x14ac:dyDescent="0.4">
      <c r="A35" s="64" t="s">
        <v>731</v>
      </c>
    </row>
    <row r="36" spans="1:1" s="30" customFormat="1" ht="17.8" customHeight="1" x14ac:dyDescent="0.4">
      <c r="A36" s="64" t="s">
        <v>732</v>
      </c>
    </row>
    <row r="37" spans="1:1" s="30" customFormat="1" ht="17.8" customHeight="1" x14ac:dyDescent="0.4">
      <c r="A37" s="64" t="s">
        <v>733</v>
      </c>
    </row>
    <row r="38" spans="1:1" s="30" customFormat="1" ht="17.8" customHeight="1" x14ac:dyDescent="0.4">
      <c r="A38" s="64" t="s">
        <v>734</v>
      </c>
    </row>
    <row r="39" spans="1:1" s="30" customFormat="1" ht="17.8" customHeight="1" x14ac:dyDescent="0.4">
      <c r="A39" s="64" t="s">
        <v>735</v>
      </c>
    </row>
    <row r="40" spans="1:1" s="30" customFormat="1" ht="17.8" customHeight="1" x14ac:dyDescent="0.4">
      <c r="A40" s="64" t="s">
        <v>736</v>
      </c>
    </row>
    <row r="41" spans="1:1" s="30" customFormat="1" ht="17.8" customHeight="1" x14ac:dyDescent="0.4">
      <c r="A41" s="64" t="s">
        <v>737</v>
      </c>
    </row>
    <row r="42" spans="1:1" s="30" customFormat="1" ht="17.8" customHeight="1" x14ac:dyDescent="0.4">
      <c r="A42" s="64" t="s">
        <v>738</v>
      </c>
    </row>
    <row r="43" spans="1:1" s="30" customFormat="1" ht="17.8" customHeight="1" x14ac:dyDescent="0.4">
      <c r="A43" s="64" t="s">
        <v>739</v>
      </c>
    </row>
    <row r="44" spans="1:1" s="30" customFormat="1" ht="17.8" customHeight="1" x14ac:dyDescent="0.4">
      <c r="A44" s="43" t="s">
        <v>121</v>
      </c>
    </row>
    <row r="45" spans="1:1" s="30" customFormat="1" ht="17.8" customHeight="1" x14ac:dyDescent="0.4">
      <c r="A45" s="64" t="s">
        <v>740</v>
      </c>
    </row>
    <row r="46" spans="1:1" s="30" customFormat="1" ht="17.8" customHeight="1" x14ac:dyDescent="0.4">
      <c r="A46" s="64" t="s">
        <v>741</v>
      </c>
    </row>
    <row r="47" spans="1:1" s="30" customFormat="1" ht="17.8" customHeight="1" x14ac:dyDescent="0.4">
      <c r="A47" s="64" t="s">
        <v>742</v>
      </c>
    </row>
    <row r="48" spans="1:1" s="30" customFormat="1" ht="17.8" customHeight="1" x14ac:dyDescent="0.4">
      <c r="A48" s="64" t="s">
        <v>743</v>
      </c>
    </row>
    <row r="49" spans="1:1" s="30" customFormat="1" ht="17.8" customHeight="1" x14ac:dyDescent="0.4">
      <c r="A49" s="64" t="s">
        <v>744</v>
      </c>
    </row>
    <row r="50" spans="1:1" s="30" customFormat="1" ht="17.8" customHeight="1" x14ac:dyDescent="0.4">
      <c r="A50" s="64" t="s">
        <v>745</v>
      </c>
    </row>
    <row r="51" spans="1:1" s="30" customFormat="1" ht="17.8" customHeight="1" x14ac:dyDescent="0.4">
      <c r="A51" s="64" t="s">
        <v>746</v>
      </c>
    </row>
    <row r="52" spans="1:1" s="30" customFormat="1" ht="17.8" customHeight="1" x14ac:dyDescent="0.4">
      <c r="A52" s="64" t="s">
        <v>747</v>
      </c>
    </row>
    <row r="53" spans="1:1" s="30" customFormat="1" ht="17.8" customHeight="1" x14ac:dyDescent="0.4">
      <c r="A53" s="64" t="s">
        <v>748</v>
      </c>
    </row>
    <row r="54" spans="1:1" s="30" customFormat="1" ht="17.8" customHeight="1" x14ac:dyDescent="0.4">
      <c r="A54" s="64" t="s">
        <v>749</v>
      </c>
    </row>
    <row r="55" spans="1:1" s="30" customFormat="1" ht="17.8" customHeight="1" x14ac:dyDescent="0.4">
      <c r="A55" s="64" t="s">
        <v>750</v>
      </c>
    </row>
    <row r="56" spans="1:1" s="30" customFormat="1" ht="17.8" customHeight="1" x14ac:dyDescent="0.4">
      <c r="A56" s="64" t="s">
        <v>751</v>
      </c>
    </row>
    <row r="57" spans="1:1" s="30" customFormat="1" ht="17.8" customHeight="1" x14ac:dyDescent="0.4">
      <c r="A57" s="64" t="s">
        <v>752</v>
      </c>
    </row>
    <row r="58" spans="1:1" s="30" customFormat="1" ht="17.8" customHeight="1" x14ac:dyDescent="0.4">
      <c r="A58" s="64" t="s">
        <v>753</v>
      </c>
    </row>
    <row r="59" spans="1:1" s="30" customFormat="1" ht="17.8" customHeight="1" x14ac:dyDescent="0.4">
      <c r="A59" s="64" t="s">
        <v>754</v>
      </c>
    </row>
    <row r="60" spans="1:1" s="30" customFormat="1" ht="17.8" customHeight="1" x14ac:dyDescent="0.4">
      <c r="A60" s="64" t="s">
        <v>755</v>
      </c>
    </row>
    <row r="61" spans="1:1" s="30" customFormat="1" ht="17.8" customHeight="1" x14ac:dyDescent="0.4">
      <c r="A61" s="64" t="s">
        <v>756</v>
      </c>
    </row>
    <row r="62" spans="1:1" s="30" customFormat="1" ht="17.8" customHeight="1" x14ac:dyDescent="0.4">
      <c r="A62" s="64" t="s">
        <v>757</v>
      </c>
    </row>
    <row r="63" spans="1:1" s="30" customFormat="1" ht="17.8" customHeight="1" x14ac:dyDescent="0.4">
      <c r="A63" s="64" t="s">
        <v>758</v>
      </c>
    </row>
    <row r="64" spans="1:1" s="30" customFormat="1" ht="17.8" customHeight="1" x14ac:dyDescent="0.4">
      <c r="A64" s="64" t="s">
        <v>759</v>
      </c>
    </row>
    <row r="65" spans="1:1" s="30" customFormat="1" ht="17.8" customHeight="1" x14ac:dyDescent="0.4">
      <c r="A65" s="64" t="s">
        <v>760</v>
      </c>
    </row>
    <row r="66" spans="1:1" s="30" customFormat="1" ht="17.8" customHeight="1" x14ac:dyDescent="0.4">
      <c r="A66" s="64" t="s">
        <v>761</v>
      </c>
    </row>
    <row r="67" spans="1:1" s="30" customFormat="1" ht="17.8" customHeight="1" x14ac:dyDescent="0.4">
      <c r="A67" s="64" t="s">
        <v>762</v>
      </c>
    </row>
    <row r="68" spans="1:1" s="30" customFormat="1" ht="17.8" customHeight="1" x14ac:dyDescent="0.4">
      <c r="A68" s="64" t="s">
        <v>763</v>
      </c>
    </row>
    <row r="69" spans="1:1" s="30" customFormat="1" ht="17.8" customHeight="1" x14ac:dyDescent="0.4">
      <c r="A69" s="64" t="s">
        <v>764</v>
      </c>
    </row>
    <row r="70" spans="1:1" s="30" customFormat="1" ht="17.8" customHeight="1" x14ac:dyDescent="0.4">
      <c r="A70" s="64" t="s">
        <v>765</v>
      </c>
    </row>
    <row r="71" spans="1:1" s="30" customFormat="1" ht="17.8" customHeight="1" x14ac:dyDescent="0.4">
      <c r="A71" s="64" t="s">
        <v>766</v>
      </c>
    </row>
    <row r="72" spans="1:1" s="30" customFormat="1" ht="17.8" customHeight="1" x14ac:dyDescent="0.4">
      <c r="A72" s="64" t="s">
        <v>767</v>
      </c>
    </row>
    <row r="73" spans="1:1" s="30" customFormat="1" ht="17.8" customHeight="1" x14ac:dyDescent="0.4">
      <c r="A73" s="64" t="s">
        <v>768</v>
      </c>
    </row>
    <row r="74" spans="1:1" s="30" customFormat="1" ht="17.8" customHeight="1" x14ac:dyDescent="0.4">
      <c r="A74" s="64" t="s">
        <v>769</v>
      </c>
    </row>
    <row r="75" spans="1:1" s="30" customFormat="1" ht="17.8" customHeight="1" x14ac:dyDescent="0.4">
      <c r="A75" s="64" t="s">
        <v>770</v>
      </c>
    </row>
    <row r="76" spans="1:1" s="30" customFormat="1" ht="17.8" customHeight="1" x14ac:dyDescent="0.4">
      <c r="A76" s="64" t="s">
        <v>771</v>
      </c>
    </row>
    <row r="77" spans="1:1" s="30" customFormat="1" ht="17.8" customHeight="1" x14ac:dyDescent="0.4">
      <c r="A77" s="64" t="s">
        <v>772</v>
      </c>
    </row>
    <row r="78" spans="1:1" s="30" customFormat="1" ht="17.8" customHeight="1" x14ac:dyDescent="0.4">
      <c r="A78" s="64" t="s">
        <v>773</v>
      </c>
    </row>
    <row r="79" spans="1:1" s="30" customFormat="1" ht="17.8" customHeight="1" x14ac:dyDescent="0.4">
      <c r="A79" s="64" t="s">
        <v>774</v>
      </c>
    </row>
    <row r="80" spans="1:1" s="30" customFormat="1" ht="17.8" customHeight="1" x14ac:dyDescent="0.4">
      <c r="A80" s="64" t="s">
        <v>775</v>
      </c>
    </row>
    <row r="81" spans="1:1" s="30" customFormat="1" ht="17.8" customHeight="1" x14ac:dyDescent="0.4">
      <c r="A81" s="64" t="s">
        <v>776</v>
      </c>
    </row>
    <row r="82" spans="1:1" s="30" customFormat="1" ht="17.8" customHeight="1" x14ac:dyDescent="0.4">
      <c r="A82" s="43" t="s">
        <v>121</v>
      </c>
    </row>
    <row r="83" spans="1:1" s="30" customFormat="1" ht="17.8" customHeight="1" x14ac:dyDescent="0.4">
      <c r="A83" s="64" t="s">
        <v>777</v>
      </c>
    </row>
    <row r="84" spans="1:1" s="30" customFormat="1" ht="17.8" customHeight="1" x14ac:dyDescent="0.4">
      <c r="A84" s="64" t="s">
        <v>778</v>
      </c>
    </row>
    <row r="85" spans="1:1" s="30" customFormat="1" ht="17.8" customHeight="1" x14ac:dyDescent="0.4">
      <c r="A85" s="64" t="s">
        <v>779</v>
      </c>
    </row>
    <row r="86" spans="1:1" s="30" customFormat="1" ht="17.8" customHeight="1" x14ac:dyDescent="0.4">
      <c r="A86" s="64" t="s">
        <v>780</v>
      </c>
    </row>
    <row r="87" spans="1:1" s="30" customFormat="1" ht="17.8" customHeight="1" x14ac:dyDescent="0.4">
      <c r="A87" s="64" t="s">
        <v>781</v>
      </c>
    </row>
    <row r="88" spans="1:1" s="30" customFormat="1" ht="17.8" customHeight="1" x14ac:dyDescent="0.4">
      <c r="A88" s="64" t="s">
        <v>782</v>
      </c>
    </row>
    <row r="89" spans="1:1" s="30" customFormat="1" ht="17.8" customHeight="1" x14ac:dyDescent="0.4">
      <c r="A89" s="64" t="s">
        <v>783</v>
      </c>
    </row>
    <row r="90" spans="1:1" s="30" customFormat="1" ht="17.8" customHeight="1" x14ac:dyDescent="0.4">
      <c r="A90" s="64" t="s">
        <v>784</v>
      </c>
    </row>
    <row r="91" spans="1:1" s="30" customFormat="1" ht="17.8" customHeight="1" x14ac:dyDescent="0.4">
      <c r="A91" s="64" t="s">
        <v>785</v>
      </c>
    </row>
    <row r="92" spans="1:1" s="30" customFormat="1" ht="17.8" customHeight="1" x14ac:dyDescent="0.4">
      <c r="A92" s="64" t="s">
        <v>786</v>
      </c>
    </row>
    <row r="93" spans="1:1" s="30" customFormat="1" ht="17.8" customHeight="1" x14ac:dyDescent="0.4">
      <c r="A93" s="64" t="s">
        <v>787</v>
      </c>
    </row>
    <row r="94" spans="1:1" s="30" customFormat="1" ht="17.8" customHeight="1" x14ac:dyDescent="0.4">
      <c r="A94" s="64" t="s">
        <v>788</v>
      </c>
    </row>
    <row r="95" spans="1:1" s="30" customFormat="1" ht="17.8" customHeight="1" x14ac:dyDescent="0.4">
      <c r="A95" s="64" t="s">
        <v>789</v>
      </c>
    </row>
    <row r="96" spans="1:1" s="30" customFormat="1" ht="17.8" customHeight="1" x14ac:dyDescent="0.4">
      <c r="A96" s="64" t="s">
        <v>790</v>
      </c>
    </row>
    <row r="97" spans="1:1" s="30" customFormat="1" ht="17.8" customHeight="1" x14ac:dyDescent="0.4">
      <c r="A97" s="64" t="s">
        <v>791</v>
      </c>
    </row>
    <row r="98" spans="1:1" s="30" customFormat="1" ht="17.8" customHeight="1" x14ac:dyDescent="0.4">
      <c r="A98" s="64" t="s">
        <v>792</v>
      </c>
    </row>
    <row r="99" spans="1:1" s="30" customFormat="1" ht="17.8" customHeight="1" x14ac:dyDescent="0.4">
      <c r="A99" s="64" t="s">
        <v>793</v>
      </c>
    </row>
    <row r="100" spans="1:1" s="30" customFormat="1" ht="17.8" customHeight="1" x14ac:dyDescent="0.4">
      <c r="A100" s="64" t="s">
        <v>794</v>
      </c>
    </row>
    <row r="101" spans="1:1" s="30" customFormat="1" ht="17.8" customHeight="1" x14ac:dyDescent="0.4">
      <c r="A101" s="64" t="s">
        <v>795</v>
      </c>
    </row>
    <row r="102" spans="1:1" s="30" customFormat="1" ht="17.8" customHeight="1" x14ac:dyDescent="0.4">
      <c r="A102" s="64" t="s">
        <v>796</v>
      </c>
    </row>
    <row r="103" spans="1:1" s="30" customFormat="1" ht="17.8" customHeight="1" x14ac:dyDescent="0.4">
      <c r="A103" s="64" t="s">
        <v>797</v>
      </c>
    </row>
    <row r="104" spans="1:1" s="30" customFormat="1" ht="17.8" customHeight="1" x14ac:dyDescent="0.4">
      <c r="A104" s="64" t="s">
        <v>798</v>
      </c>
    </row>
    <row r="105" spans="1:1" s="30" customFormat="1" ht="17.8" customHeight="1" x14ac:dyDescent="0.4">
      <c r="A105" s="64" t="s">
        <v>799</v>
      </c>
    </row>
    <row r="106" spans="1:1" s="30" customFormat="1" ht="17.8" customHeight="1" x14ac:dyDescent="0.4">
      <c r="A106" s="64" t="s">
        <v>800</v>
      </c>
    </row>
    <row r="107" spans="1:1" s="30" customFormat="1" ht="17.8" customHeight="1" x14ac:dyDescent="0.4">
      <c r="A107" s="64" t="s">
        <v>801</v>
      </c>
    </row>
    <row r="108" spans="1:1" s="30" customFormat="1" ht="17.8" customHeight="1" x14ac:dyDescent="0.4">
      <c r="A108" s="64" t="s">
        <v>802</v>
      </c>
    </row>
    <row r="109" spans="1:1" s="30" customFormat="1" ht="17.8" customHeight="1" x14ac:dyDescent="0.4">
      <c r="A109" s="64" t="s">
        <v>803</v>
      </c>
    </row>
    <row r="110" spans="1:1" s="30" customFormat="1" ht="17.8" customHeight="1" x14ac:dyDescent="0.4">
      <c r="A110" s="64" t="s">
        <v>804</v>
      </c>
    </row>
    <row r="111" spans="1:1" s="30" customFormat="1" ht="17.8" customHeight="1" x14ac:dyDescent="0.4">
      <c r="A111" s="64" t="s">
        <v>805</v>
      </c>
    </row>
    <row r="112" spans="1:1" s="30" customFormat="1" ht="17.8" customHeight="1" x14ac:dyDescent="0.4">
      <c r="A112" s="64" t="s">
        <v>806</v>
      </c>
    </row>
    <row r="113" spans="1:1" s="30" customFormat="1" ht="17.8" customHeight="1" x14ac:dyDescent="0.4">
      <c r="A113" s="64" t="s">
        <v>807</v>
      </c>
    </row>
    <row r="114" spans="1:1" s="30" customFormat="1" ht="17.8" customHeight="1" x14ac:dyDescent="0.4">
      <c r="A114" s="64" t="s">
        <v>808</v>
      </c>
    </row>
    <row r="115" spans="1:1" s="30" customFormat="1" ht="17.8" customHeight="1" x14ac:dyDescent="0.4">
      <c r="A115" s="64" t="s">
        <v>809</v>
      </c>
    </row>
    <row r="116" spans="1:1" s="30" customFormat="1" ht="17.8" customHeight="1" x14ac:dyDescent="0.4">
      <c r="A116" s="64" t="s">
        <v>810</v>
      </c>
    </row>
    <row r="117" spans="1:1" s="30" customFormat="1" ht="17.8" customHeight="1" x14ac:dyDescent="0.4">
      <c r="A117" s="64" t="s">
        <v>811</v>
      </c>
    </row>
    <row r="118" spans="1:1" s="30" customFormat="1" ht="17.8" customHeight="1" x14ac:dyDescent="0.4">
      <c r="A118" s="64" t="s">
        <v>812</v>
      </c>
    </row>
    <row r="119" spans="1:1" s="30" customFormat="1" ht="17.8" customHeight="1" x14ac:dyDescent="0.4">
      <c r="A119" s="64" t="s">
        <v>813</v>
      </c>
    </row>
    <row r="120" spans="1:1" s="30" customFormat="1" ht="17.8" customHeight="1" x14ac:dyDescent="0.4">
      <c r="A120" s="64" t="s">
        <v>814</v>
      </c>
    </row>
    <row r="121" spans="1:1" s="30" customFormat="1" ht="17.8" customHeight="1" x14ac:dyDescent="0.4">
      <c r="A121" s="64" t="s">
        <v>815</v>
      </c>
    </row>
    <row r="122" spans="1:1" s="30" customFormat="1" ht="17.8" customHeight="1" x14ac:dyDescent="0.4">
      <c r="A122" s="64" t="s">
        <v>816</v>
      </c>
    </row>
    <row r="123" spans="1:1" s="30" customFormat="1" ht="17.8" customHeight="1" x14ac:dyDescent="0.4">
      <c r="A123" s="64" t="s">
        <v>817</v>
      </c>
    </row>
    <row r="124" spans="1:1" s="30" customFormat="1" ht="17.8" customHeight="1" x14ac:dyDescent="0.4">
      <c r="A124" s="64" t="s">
        <v>818</v>
      </c>
    </row>
    <row r="125" spans="1:1" s="30" customFormat="1" ht="17.8" customHeight="1" x14ac:dyDescent="0.4">
      <c r="A125" s="64" t="s">
        <v>819</v>
      </c>
    </row>
    <row r="126" spans="1:1" s="30" customFormat="1" ht="17.8" customHeight="1" x14ac:dyDescent="0.4">
      <c r="A126" s="64" t="s">
        <v>820</v>
      </c>
    </row>
    <row r="127" spans="1:1" s="30" customFormat="1" ht="17.8" customHeight="1" x14ac:dyDescent="0.4">
      <c r="A127" s="64" t="s">
        <v>821</v>
      </c>
    </row>
    <row r="128" spans="1:1" ht="21.3" customHeight="1" x14ac:dyDescent="0.4">
      <c r="A128" s="7" t="s">
        <v>316</v>
      </c>
    </row>
  </sheetData>
  <pageMargins left="0.39370078740157483" right="0.39370078740157483" top="0.39370078740157483" bottom="0.39370078740157483" header="0.31496062992125984" footer="0.31496062992125984"/>
  <pageSetup paperSize="9" scale="93" orientation="portrait" r:id="rId1"/>
  <rowBreaks count="2" manualBreakCount="2">
    <brk id="44" man="1"/>
    <brk id="8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B905-89B8-4517-9833-0E1461DAC1BD}">
  <dimension ref="A1"/>
  <sheetViews>
    <sheetView workbookViewId="0">
      <selection activeCell="F14" sqref="F14"/>
    </sheetView>
    <sheetView workbookViewId="1"/>
  </sheetViews>
  <sheetFormatPr defaultRowHeight="12.6" x14ac:dyDescent="0.45"/>
  <cols>
    <col min="1" max="1" width="134.94140625" style="4" bestFit="1" customWidth="1"/>
    <col min="2" max="16384" width="8.88671875" style="4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A399"/>
  <sheetViews>
    <sheetView topLeftCell="A5" zoomScaleNormal="100" zoomScaleSheetLayoutView="85" workbookViewId="0">
      <selection activeCell="A26" sqref="A26"/>
    </sheetView>
    <sheetView workbookViewId="1"/>
  </sheetViews>
  <sheetFormatPr defaultRowHeight="12.6" x14ac:dyDescent="0.45"/>
  <cols>
    <col min="1" max="1" width="58.94140625" style="4" bestFit="1" customWidth="1"/>
  </cols>
  <sheetData>
    <row r="1" spans="1:1" ht="33" x14ac:dyDescent="0.4">
      <c r="A1" s="65" t="s">
        <v>315</v>
      </c>
    </row>
    <row r="2" spans="1:1" ht="16.5" x14ac:dyDescent="0.4">
      <c r="A2" s="65"/>
    </row>
    <row r="4" spans="1:1" x14ac:dyDescent="0.45">
      <c r="A4" s="4" t="s">
        <v>120</v>
      </c>
    </row>
    <row r="6" spans="1:1" s="55" customFormat="1" x14ac:dyDescent="0.45">
      <c r="A6" s="56" t="s">
        <v>123</v>
      </c>
    </row>
    <row r="7" spans="1:1" s="55" customFormat="1" x14ac:dyDescent="0.45">
      <c r="A7" s="56" t="s">
        <v>40</v>
      </c>
    </row>
    <row r="8" spans="1:1" x14ac:dyDescent="0.45">
      <c r="A8" s="4" t="s">
        <v>124</v>
      </c>
    </row>
    <row r="9" spans="1:1" x14ac:dyDescent="0.45">
      <c r="A9" s="4" t="s">
        <v>125</v>
      </c>
    </row>
    <row r="12" spans="1:1" s="55" customFormat="1" x14ac:dyDescent="0.45">
      <c r="A12" s="56" t="s">
        <v>126</v>
      </c>
    </row>
    <row r="13" spans="1:1" s="55" customFormat="1" x14ac:dyDescent="0.45">
      <c r="A13" s="56" t="s">
        <v>40</v>
      </c>
    </row>
    <row r="14" spans="1:1" x14ac:dyDescent="0.45">
      <c r="A14" s="4" t="s">
        <v>127</v>
      </c>
    </row>
    <row r="15" spans="1:1" x14ac:dyDescent="0.45">
      <c r="A15" s="4" t="s">
        <v>128</v>
      </c>
    </row>
    <row r="16" spans="1:1" x14ac:dyDescent="0.45">
      <c r="A16" s="4" t="s">
        <v>318</v>
      </c>
    </row>
    <row r="17" spans="1:1" x14ac:dyDescent="0.45">
      <c r="A17" s="4" t="s">
        <v>129</v>
      </c>
    </row>
    <row r="20" spans="1:1" s="55" customFormat="1" x14ac:dyDescent="0.45">
      <c r="A20" s="56" t="s">
        <v>130</v>
      </c>
    </row>
    <row r="21" spans="1:1" s="55" customFormat="1" x14ac:dyDescent="0.45">
      <c r="A21" s="56" t="s">
        <v>39</v>
      </c>
    </row>
    <row r="22" spans="1:1" x14ac:dyDescent="0.45">
      <c r="A22" s="4" t="s">
        <v>319</v>
      </c>
    </row>
    <row r="23" spans="1:1" x14ac:dyDescent="0.45">
      <c r="A23" s="4" t="s">
        <v>131</v>
      </c>
    </row>
    <row r="26" spans="1:1" s="55" customFormat="1" x14ac:dyDescent="0.45">
      <c r="A26" s="56" t="s">
        <v>132</v>
      </c>
    </row>
    <row r="27" spans="1:1" s="55" customFormat="1" x14ac:dyDescent="0.45">
      <c r="A27" s="56" t="s">
        <v>38</v>
      </c>
    </row>
    <row r="28" spans="1:1" x14ac:dyDescent="0.45">
      <c r="A28" s="4" t="s">
        <v>133</v>
      </c>
    </row>
    <row r="29" spans="1:1" x14ac:dyDescent="0.45">
      <c r="A29" s="4" t="s">
        <v>134</v>
      </c>
    </row>
    <row r="30" spans="1:1" x14ac:dyDescent="0.45">
      <c r="A30" s="4" t="s">
        <v>135</v>
      </c>
    </row>
    <row r="31" spans="1:1" x14ac:dyDescent="0.45">
      <c r="A31" s="4" t="s">
        <v>320</v>
      </c>
    </row>
    <row r="32" spans="1:1" x14ac:dyDescent="0.45">
      <c r="A32" s="4" t="s">
        <v>136</v>
      </c>
    </row>
    <row r="33" spans="1:1" x14ac:dyDescent="0.45">
      <c r="A33" s="4" t="s">
        <v>321</v>
      </c>
    </row>
    <row r="34" spans="1:1" x14ac:dyDescent="0.45">
      <c r="A34" s="4" t="s">
        <v>137</v>
      </c>
    </row>
    <row r="37" spans="1:1" s="55" customFormat="1" x14ac:dyDescent="0.45">
      <c r="A37" s="56" t="s">
        <v>138</v>
      </c>
    </row>
    <row r="38" spans="1:1" s="55" customFormat="1" x14ac:dyDescent="0.45">
      <c r="A38" s="56" t="s">
        <v>40</v>
      </c>
    </row>
    <row r="39" spans="1:1" x14ac:dyDescent="0.45">
      <c r="A39" s="4" t="s">
        <v>322</v>
      </c>
    </row>
    <row r="40" spans="1:1" x14ac:dyDescent="0.45">
      <c r="A40" s="4" t="s">
        <v>139</v>
      </c>
    </row>
    <row r="43" spans="1:1" s="55" customFormat="1" x14ac:dyDescent="0.45">
      <c r="A43" s="56" t="s">
        <v>140</v>
      </c>
    </row>
    <row r="44" spans="1:1" s="55" customFormat="1" x14ac:dyDescent="0.45">
      <c r="A44" s="56" t="s">
        <v>2</v>
      </c>
    </row>
    <row r="45" spans="1:1" x14ac:dyDescent="0.45">
      <c r="A45" s="4" t="s">
        <v>141</v>
      </c>
    </row>
    <row r="46" spans="1:1" x14ac:dyDescent="0.45">
      <c r="A46" s="4" t="s">
        <v>142</v>
      </c>
    </row>
    <row r="47" spans="1:1" x14ac:dyDescent="0.45">
      <c r="A47" s="4" t="s">
        <v>143</v>
      </c>
    </row>
    <row r="48" spans="1:1" x14ac:dyDescent="0.45">
      <c r="A48" s="4" t="s">
        <v>323</v>
      </c>
    </row>
    <row r="51" spans="1:1" s="55" customFormat="1" x14ac:dyDescent="0.45">
      <c r="A51" s="56" t="s">
        <v>144</v>
      </c>
    </row>
    <row r="52" spans="1:1" s="55" customFormat="1" x14ac:dyDescent="0.45">
      <c r="A52" s="56" t="s">
        <v>38</v>
      </c>
    </row>
    <row r="53" spans="1:1" x14ac:dyDescent="0.45">
      <c r="A53" s="4" t="s">
        <v>145</v>
      </c>
    </row>
    <row r="54" spans="1:1" x14ac:dyDescent="0.45">
      <c r="A54" s="4" t="s">
        <v>146</v>
      </c>
    </row>
    <row r="55" spans="1:1" x14ac:dyDescent="0.45">
      <c r="A55" s="4" t="s">
        <v>147</v>
      </c>
    </row>
    <row r="56" spans="1:1" x14ac:dyDescent="0.45">
      <c r="A56" s="4" t="s">
        <v>148</v>
      </c>
    </row>
    <row r="59" spans="1:1" s="55" customFormat="1" x14ac:dyDescent="0.45">
      <c r="A59" s="56" t="s">
        <v>149</v>
      </c>
    </row>
    <row r="60" spans="1:1" s="55" customFormat="1" x14ac:dyDescent="0.45">
      <c r="A60" s="56" t="s">
        <v>38</v>
      </c>
    </row>
    <row r="61" spans="1:1" x14ac:dyDescent="0.45">
      <c r="A61" s="4" t="s">
        <v>324</v>
      </c>
    </row>
    <row r="62" spans="1:1" x14ac:dyDescent="0.45">
      <c r="A62" s="4" t="s">
        <v>150</v>
      </c>
    </row>
    <row r="63" spans="1:1" x14ac:dyDescent="0.45">
      <c r="A63" s="4" t="s">
        <v>325</v>
      </c>
    </row>
    <row r="64" spans="1:1" x14ac:dyDescent="0.45">
      <c r="A64" s="4" t="s">
        <v>326</v>
      </c>
    </row>
    <row r="67" spans="1:1" s="55" customFormat="1" x14ac:dyDescent="0.45">
      <c r="A67" s="56" t="s">
        <v>151</v>
      </c>
    </row>
    <row r="68" spans="1:1" s="55" customFormat="1" x14ac:dyDescent="0.45">
      <c r="A68" s="56" t="s">
        <v>40</v>
      </c>
    </row>
    <row r="69" spans="1:1" x14ac:dyDescent="0.45">
      <c r="A69" s="4" t="s">
        <v>152</v>
      </c>
    </row>
    <row r="70" spans="1:1" x14ac:dyDescent="0.45">
      <c r="A70" s="4" t="s">
        <v>153</v>
      </c>
    </row>
    <row r="71" spans="1:1" x14ac:dyDescent="0.45">
      <c r="A71" s="4" t="s">
        <v>327</v>
      </c>
    </row>
    <row r="72" spans="1:1" x14ac:dyDescent="0.45">
      <c r="A72" s="4" t="s">
        <v>154</v>
      </c>
    </row>
    <row r="75" spans="1:1" s="55" customFormat="1" x14ac:dyDescent="0.45">
      <c r="A75" s="56" t="s">
        <v>155</v>
      </c>
    </row>
    <row r="76" spans="1:1" s="55" customFormat="1" x14ac:dyDescent="0.45">
      <c r="A76" s="56" t="s">
        <v>39</v>
      </c>
    </row>
    <row r="77" spans="1:1" x14ac:dyDescent="0.45">
      <c r="A77" s="4" t="s">
        <v>664</v>
      </c>
    </row>
    <row r="78" spans="1:1" x14ac:dyDescent="0.45">
      <c r="A78" s="4" t="s">
        <v>665</v>
      </c>
    </row>
    <row r="81" spans="1:1" s="55" customFormat="1" x14ac:dyDescent="0.45">
      <c r="A81" s="56" t="s">
        <v>156</v>
      </c>
    </row>
    <row r="82" spans="1:1" s="55" customFormat="1" x14ac:dyDescent="0.45">
      <c r="A82" s="56" t="s">
        <v>39</v>
      </c>
    </row>
    <row r="83" spans="1:1" x14ac:dyDescent="0.45">
      <c r="A83" s="4" t="s">
        <v>157</v>
      </c>
    </row>
    <row r="84" spans="1:1" x14ac:dyDescent="0.45">
      <c r="A84" s="4" t="s">
        <v>158</v>
      </c>
    </row>
    <row r="85" spans="1:1" x14ac:dyDescent="0.45">
      <c r="A85" s="4" t="s">
        <v>328</v>
      </c>
    </row>
    <row r="86" spans="1:1" x14ac:dyDescent="0.45">
      <c r="A86" s="4" t="s">
        <v>159</v>
      </c>
    </row>
    <row r="89" spans="1:1" s="55" customFormat="1" x14ac:dyDescent="0.45">
      <c r="A89" s="56" t="s">
        <v>160</v>
      </c>
    </row>
    <row r="90" spans="1:1" s="55" customFormat="1" x14ac:dyDescent="0.45">
      <c r="A90" s="56" t="s">
        <v>39</v>
      </c>
    </row>
    <row r="91" spans="1:1" x14ac:dyDescent="0.45">
      <c r="A91" s="4" t="s">
        <v>329</v>
      </c>
    </row>
    <row r="92" spans="1:1" x14ac:dyDescent="0.45">
      <c r="A92" s="4" t="s">
        <v>161</v>
      </c>
    </row>
    <row r="95" spans="1:1" s="55" customFormat="1" x14ac:dyDescent="0.45">
      <c r="A95" s="56" t="s">
        <v>162</v>
      </c>
    </row>
    <row r="96" spans="1:1" s="55" customFormat="1" x14ac:dyDescent="0.45">
      <c r="A96" s="56" t="s">
        <v>39</v>
      </c>
    </row>
    <row r="97" spans="1:1" x14ac:dyDescent="0.45">
      <c r="A97" s="4" t="s">
        <v>163</v>
      </c>
    </row>
    <row r="98" spans="1:1" x14ac:dyDescent="0.45">
      <c r="A98" s="4" t="s">
        <v>164</v>
      </c>
    </row>
    <row r="99" spans="1:1" x14ac:dyDescent="0.45">
      <c r="A99" s="4" t="s">
        <v>165</v>
      </c>
    </row>
    <row r="100" spans="1:1" x14ac:dyDescent="0.45">
      <c r="A100" s="4" t="s">
        <v>166</v>
      </c>
    </row>
    <row r="101" spans="1:1" x14ac:dyDescent="0.45">
      <c r="A101" s="4" t="s">
        <v>167</v>
      </c>
    </row>
    <row r="102" spans="1:1" x14ac:dyDescent="0.45">
      <c r="A102" s="4" t="s">
        <v>168</v>
      </c>
    </row>
    <row r="103" spans="1:1" x14ac:dyDescent="0.45">
      <c r="A103" s="4" t="s">
        <v>169</v>
      </c>
    </row>
    <row r="104" spans="1:1" x14ac:dyDescent="0.45">
      <c r="A104" s="4" t="s">
        <v>170</v>
      </c>
    </row>
    <row r="105" spans="1:1" x14ac:dyDescent="0.45">
      <c r="A105" s="4" t="s">
        <v>171</v>
      </c>
    </row>
    <row r="108" spans="1:1" s="55" customFormat="1" x14ac:dyDescent="0.45">
      <c r="A108" s="56" t="s">
        <v>172</v>
      </c>
    </row>
    <row r="109" spans="1:1" s="55" customFormat="1" x14ac:dyDescent="0.45">
      <c r="A109" s="56" t="s">
        <v>38</v>
      </c>
    </row>
    <row r="110" spans="1:1" x14ac:dyDescent="0.45">
      <c r="A110" s="4" t="s">
        <v>330</v>
      </c>
    </row>
    <row r="111" spans="1:1" x14ac:dyDescent="0.45">
      <c r="A111" s="4" t="s">
        <v>173</v>
      </c>
    </row>
    <row r="114" spans="1:1" s="55" customFormat="1" x14ac:dyDescent="0.45">
      <c r="A114" s="56" t="s">
        <v>174</v>
      </c>
    </row>
    <row r="115" spans="1:1" s="55" customFormat="1" x14ac:dyDescent="0.45">
      <c r="A115" s="56" t="s">
        <v>40</v>
      </c>
    </row>
    <row r="116" spans="1:1" x14ac:dyDescent="0.45">
      <c r="A116" s="4" t="s">
        <v>175</v>
      </c>
    </row>
    <row r="117" spans="1:1" x14ac:dyDescent="0.45">
      <c r="A117" s="4" t="s">
        <v>176</v>
      </c>
    </row>
    <row r="118" spans="1:1" x14ac:dyDescent="0.45">
      <c r="A118" s="4" t="s">
        <v>177</v>
      </c>
    </row>
    <row r="119" spans="1:1" x14ac:dyDescent="0.45">
      <c r="A119" s="4" t="s">
        <v>178</v>
      </c>
    </row>
    <row r="120" spans="1:1" x14ac:dyDescent="0.45">
      <c r="A120" s="4" t="s">
        <v>179</v>
      </c>
    </row>
    <row r="121" spans="1:1" x14ac:dyDescent="0.45">
      <c r="A121" s="4" t="s">
        <v>331</v>
      </c>
    </row>
    <row r="122" spans="1:1" x14ac:dyDescent="0.45">
      <c r="A122" s="4" t="s">
        <v>180</v>
      </c>
    </row>
    <row r="125" spans="1:1" s="55" customFormat="1" x14ac:dyDescent="0.45">
      <c r="A125" s="56" t="s">
        <v>181</v>
      </c>
    </row>
    <row r="126" spans="1:1" s="55" customFormat="1" x14ac:dyDescent="0.45">
      <c r="A126" s="56" t="s">
        <v>40</v>
      </c>
    </row>
    <row r="127" spans="1:1" x14ac:dyDescent="0.45">
      <c r="A127" s="4" t="s">
        <v>182</v>
      </c>
    </row>
    <row r="128" spans="1:1" x14ac:dyDescent="0.45">
      <c r="A128" s="4" t="s">
        <v>183</v>
      </c>
    </row>
    <row r="131" spans="1:1" s="55" customFormat="1" x14ac:dyDescent="0.45">
      <c r="A131" s="56" t="s">
        <v>184</v>
      </c>
    </row>
    <row r="132" spans="1:1" s="55" customFormat="1" x14ac:dyDescent="0.45">
      <c r="A132" s="56" t="s">
        <v>39</v>
      </c>
    </row>
    <row r="133" spans="1:1" x14ac:dyDescent="0.45">
      <c r="A133" s="4" t="s">
        <v>332</v>
      </c>
    </row>
    <row r="134" spans="1:1" x14ac:dyDescent="0.45">
      <c r="A134" s="4" t="s">
        <v>333</v>
      </c>
    </row>
    <row r="135" spans="1:1" x14ac:dyDescent="0.45">
      <c r="A135" s="4" t="s">
        <v>334</v>
      </c>
    </row>
    <row r="136" spans="1:1" x14ac:dyDescent="0.45">
      <c r="A136" s="4" t="s">
        <v>335</v>
      </c>
    </row>
    <row r="137" spans="1:1" x14ac:dyDescent="0.45">
      <c r="A137" s="4" t="s">
        <v>336</v>
      </c>
    </row>
    <row r="138" spans="1:1" x14ac:dyDescent="0.45">
      <c r="A138" s="4" t="s">
        <v>337</v>
      </c>
    </row>
    <row r="139" spans="1:1" x14ac:dyDescent="0.45">
      <c r="A139" s="4" t="s">
        <v>338</v>
      </c>
    </row>
    <row r="140" spans="1:1" x14ac:dyDescent="0.45">
      <c r="A140" s="4" t="s">
        <v>339</v>
      </c>
    </row>
    <row r="141" spans="1:1" x14ac:dyDescent="0.45">
      <c r="A141" s="4" t="s">
        <v>340</v>
      </c>
    </row>
    <row r="142" spans="1:1" x14ac:dyDescent="0.45">
      <c r="A142" s="4" t="s">
        <v>341</v>
      </c>
    </row>
    <row r="145" spans="1:1" s="55" customFormat="1" x14ac:dyDescent="0.45">
      <c r="A145" s="56" t="s">
        <v>185</v>
      </c>
    </row>
    <row r="146" spans="1:1" s="55" customFormat="1" x14ac:dyDescent="0.45">
      <c r="A146" s="56" t="s">
        <v>39</v>
      </c>
    </row>
    <row r="147" spans="1:1" x14ac:dyDescent="0.45">
      <c r="A147" s="4" t="s">
        <v>186</v>
      </c>
    </row>
    <row r="148" spans="1:1" x14ac:dyDescent="0.45">
      <c r="A148" s="4" t="s">
        <v>187</v>
      </c>
    </row>
    <row r="149" spans="1:1" x14ac:dyDescent="0.45">
      <c r="A149" s="4" t="s">
        <v>342</v>
      </c>
    </row>
    <row r="150" spans="1:1" x14ac:dyDescent="0.45">
      <c r="A150" s="4" t="s">
        <v>188</v>
      </c>
    </row>
    <row r="151" spans="1:1" x14ac:dyDescent="0.45">
      <c r="A151" s="4" t="s">
        <v>189</v>
      </c>
    </row>
    <row r="152" spans="1:1" x14ac:dyDescent="0.45">
      <c r="A152" s="4" t="s">
        <v>190</v>
      </c>
    </row>
    <row r="153" spans="1:1" x14ac:dyDescent="0.45">
      <c r="A153" s="4" t="s">
        <v>191</v>
      </c>
    </row>
    <row r="154" spans="1:1" x14ac:dyDescent="0.45">
      <c r="A154" s="4" t="s">
        <v>192</v>
      </c>
    </row>
    <row r="155" spans="1:1" x14ac:dyDescent="0.45">
      <c r="A155" s="4" t="s">
        <v>193</v>
      </c>
    </row>
    <row r="158" spans="1:1" s="55" customFormat="1" x14ac:dyDescent="0.45">
      <c r="A158" s="56" t="s">
        <v>194</v>
      </c>
    </row>
    <row r="159" spans="1:1" s="55" customFormat="1" x14ac:dyDescent="0.45">
      <c r="A159" s="56" t="s">
        <v>39</v>
      </c>
    </row>
    <row r="160" spans="1:1" x14ac:dyDescent="0.45">
      <c r="A160" s="4" t="s">
        <v>195</v>
      </c>
    </row>
    <row r="161" spans="1:1" x14ac:dyDescent="0.45">
      <c r="A161" s="4" t="s">
        <v>196</v>
      </c>
    </row>
    <row r="162" spans="1:1" x14ac:dyDescent="0.45">
      <c r="A162" s="4" t="s">
        <v>197</v>
      </c>
    </row>
    <row r="163" spans="1:1" x14ac:dyDescent="0.45">
      <c r="A163" s="4" t="s">
        <v>198</v>
      </c>
    </row>
    <row r="164" spans="1:1" x14ac:dyDescent="0.45">
      <c r="A164" s="4" t="s">
        <v>199</v>
      </c>
    </row>
    <row r="165" spans="1:1" x14ac:dyDescent="0.45">
      <c r="A165" s="4" t="s">
        <v>343</v>
      </c>
    </row>
    <row r="166" spans="1:1" x14ac:dyDescent="0.45">
      <c r="A166" s="4" t="s">
        <v>200</v>
      </c>
    </row>
    <row r="167" spans="1:1" x14ac:dyDescent="0.45">
      <c r="A167" s="4" t="s">
        <v>201</v>
      </c>
    </row>
    <row r="168" spans="1:1" x14ac:dyDescent="0.45">
      <c r="A168" s="4" t="s">
        <v>202</v>
      </c>
    </row>
    <row r="169" spans="1:1" x14ac:dyDescent="0.45">
      <c r="A169" s="4" t="s">
        <v>344</v>
      </c>
    </row>
    <row r="172" spans="1:1" s="55" customFormat="1" x14ac:dyDescent="0.45">
      <c r="A172" s="56" t="s">
        <v>203</v>
      </c>
    </row>
    <row r="173" spans="1:1" s="55" customFormat="1" x14ac:dyDescent="0.45">
      <c r="A173" s="56" t="s">
        <v>1</v>
      </c>
    </row>
    <row r="174" spans="1:1" x14ac:dyDescent="0.45">
      <c r="A174" s="4" t="s">
        <v>666</v>
      </c>
    </row>
    <row r="175" spans="1:1" x14ac:dyDescent="0.45">
      <c r="A175" s="4" t="s">
        <v>204</v>
      </c>
    </row>
    <row r="178" spans="1:1" s="55" customFormat="1" x14ac:dyDescent="0.45">
      <c r="A178" s="56" t="s">
        <v>205</v>
      </c>
    </row>
    <row r="179" spans="1:1" s="55" customFormat="1" x14ac:dyDescent="0.45">
      <c r="A179" s="56" t="s">
        <v>0</v>
      </c>
    </row>
    <row r="180" spans="1:1" x14ac:dyDescent="0.45">
      <c r="A180" s="4" t="s">
        <v>206</v>
      </c>
    </row>
    <row r="181" spans="1:1" x14ac:dyDescent="0.45">
      <c r="A181" s="4" t="s">
        <v>207</v>
      </c>
    </row>
    <row r="182" spans="1:1" x14ac:dyDescent="0.45">
      <c r="A182" s="4" t="s">
        <v>208</v>
      </c>
    </row>
    <row r="183" spans="1:1" x14ac:dyDescent="0.45">
      <c r="A183" s="4" t="s">
        <v>209</v>
      </c>
    </row>
    <row r="186" spans="1:1" s="55" customFormat="1" x14ac:dyDescent="0.45">
      <c r="A186" s="56" t="s">
        <v>210</v>
      </c>
    </row>
    <row r="187" spans="1:1" s="55" customFormat="1" x14ac:dyDescent="0.45">
      <c r="A187" s="56" t="s">
        <v>0</v>
      </c>
    </row>
    <row r="188" spans="1:1" x14ac:dyDescent="0.45">
      <c r="A188" s="4" t="s">
        <v>211</v>
      </c>
    </row>
    <row r="189" spans="1:1" x14ac:dyDescent="0.45">
      <c r="A189" s="4" t="s">
        <v>212</v>
      </c>
    </row>
    <row r="190" spans="1:1" x14ac:dyDescent="0.45">
      <c r="A190" s="4" t="s">
        <v>213</v>
      </c>
    </row>
    <row r="191" spans="1:1" x14ac:dyDescent="0.45">
      <c r="A191" s="4" t="s">
        <v>214</v>
      </c>
    </row>
    <row r="194" spans="1:1" s="55" customFormat="1" x14ac:dyDescent="0.45">
      <c r="A194" s="56" t="s">
        <v>215</v>
      </c>
    </row>
    <row r="195" spans="1:1" s="55" customFormat="1" x14ac:dyDescent="0.45">
      <c r="A195" s="56" t="s">
        <v>216</v>
      </c>
    </row>
    <row r="196" spans="1:1" x14ac:dyDescent="0.45">
      <c r="A196" s="4" t="s">
        <v>345</v>
      </c>
    </row>
    <row r="197" spans="1:1" x14ac:dyDescent="0.45">
      <c r="A197" s="4" t="s">
        <v>217</v>
      </c>
    </row>
    <row r="200" spans="1:1" s="55" customFormat="1" x14ac:dyDescent="0.45">
      <c r="A200" s="56" t="s">
        <v>218</v>
      </c>
    </row>
    <row r="201" spans="1:1" s="55" customFormat="1" x14ac:dyDescent="0.45">
      <c r="A201" s="56" t="s">
        <v>1</v>
      </c>
    </row>
    <row r="202" spans="1:1" x14ac:dyDescent="0.45">
      <c r="A202" s="4" t="s">
        <v>219</v>
      </c>
    </row>
    <row r="203" spans="1:1" x14ac:dyDescent="0.45">
      <c r="A203" s="4" t="s">
        <v>220</v>
      </c>
    </row>
    <row r="204" spans="1:1" x14ac:dyDescent="0.45">
      <c r="A204" s="4" t="s">
        <v>221</v>
      </c>
    </row>
    <row r="205" spans="1:1" x14ac:dyDescent="0.45">
      <c r="A205" s="4" t="s">
        <v>222</v>
      </c>
    </row>
    <row r="206" spans="1:1" x14ac:dyDescent="0.45">
      <c r="A206" s="4" t="s">
        <v>223</v>
      </c>
    </row>
    <row r="207" spans="1:1" x14ac:dyDescent="0.45">
      <c r="A207" s="4" t="s">
        <v>224</v>
      </c>
    </row>
    <row r="208" spans="1:1" x14ac:dyDescent="0.45">
      <c r="A208" s="4" t="s">
        <v>225</v>
      </c>
    </row>
    <row r="211" spans="1:1" s="55" customFormat="1" x14ac:dyDescent="0.45">
      <c r="A211" s="56" t="s">
        <v>226</v>
      </c>
    </row>
    <row r="212" spans="1:1" s="55" customFormat="1" x14ac:dyDescent="0.45">
      <c r="A212" s="56" t="s">
        <v>0</v>
      </c>
    </row>
    <row r="213" spans="1:1" x14ac:dyDescent="0.45">
      <c r="A213" s="4" t="s">
        <v>227</v>
      </c>
    </row>
    <row r="214" spans="1:1" x14ac:dyDescent="0.45">
      <c r="A214" s="4" t="s">
        <v>228</v>
      </c>
    </row>
    <row r="217" spans="1:1" s="55" customFormat="1" x14ac:dyDescent="0.45">
      <c r="A217" s="56" t="s">
        <v>229</v>
      </c>
    </row>
    <row r="218" spans="1:1" s="55" customFormat="1" x14ac:dyDescent="0.45">
      <c r="A218" s="56" t="s">
        <v>4</v>
      </c>
    </row>
    <row r="219" spans="1:1" x14ac:dyDescent="0.45">
      <c r="A219" s="4" t="s">
        <v>230</v>
      </c>
    </row>
    <row r="220" spans="1:1" x14ac:dyDescent="0.45">
      <c r="A220" s="4" t="s">
        <v>231</v>
      </c>
    </row>
    <row r="223" spans="1:1" s="55" customFormat="1" x14ac:dyDescent="0.45">
      <c r="A223" s="56" t="s">
        <v>232</v>
      </c>
    </row>
    <row r="224" spans="1:1" s="55" customFormat="1" x14ac:dyDescent="0.45">
      <c r="A224" s="56" t="s">
        <v>1</v>
      </c>
    </row>
    <row r="225" spans="1:1" x14ac:dyDescent="0.45">
      <c r="A225" s="4" t="s">
        <v>233</v>
      </c>
    </row>
    <row r="226" spans="1:1" x14ac:dyDescent="0.45">
      <c r="A226" s="4" t="s">
        <v>234</v>
      </c>
    </row>
    <row r="227" spans="1:1" x14ac:dyDescent="0.45">
      <c r="A227" s="4" t="s">
        <v>235</v>
      </c>
    </row>
    <row r="228" spans="1:1" x14ac:dyDescent="0.45">
      <c r="A228" s="4" t="s">
        <v>236</v>
      </c>
    </row>
    <row r="231" spans="1:1" s="55" customFormat="1" x14ac:dyDescent="0.45">
      <c r="A231" s="56" t="s">
        <v>237</v>
      </c>
    </row>
    <row r="232" spans="1:1" s="55" customFormat="1" x14ac:dyDescent="0.45">
      <c r="A232" s="56" t="s">
        <v>1</v>
      </c>
    </row>
    <row r="233" spans="1:1" x14ac:dyDescent="0.45">
      <c r="A233" s="4" t="s">
        <v>667</v>
      </c>
    </row>
    <row r="234" spans="1:1" x14ac:dyDescent="0.45">
      <c r="A234" s="4" t="s">
        <v>238</v>
      </c>
    </row>
    <row r="235" spans="1:1" x14ac:dyDescent="0.45">
      <c r="A235" s="4" t="s">
        <v>239</v>
      </c>
    </row>
    <row r="236" spans="1:1" x14ac:dyDescent="0.45">
      <c r="A236" s="4" t="s">
        <v>240</v>
      </c>
    </row>
    <row r="237" spans="1:1" x14ac:dyDescent="0.45">
      <c r="A237" s="4" t="s">
        <v>241</v>
      </c>
    </row>
    <row r="240" spans="1:1" s="55" customFormat="1" x14ac:dyDescent="0.45">
      <c r="A240" s="56" t="s">
        <v>242</v>
      </c>
    </row>
    <row r="241" spans="1:1" s="55" customFormat="1" x14ac:dyDescent="0.45">
      <c r="A241" s="56" t="s">
        <v>0</v>
      </c>
    </row>
    <row r="242" spans="1:1" x14ac:dyDescent="0.45">
      <c r="A242" s="4" t="s">
        <v>243</v>
      </c>
    </row>
    <row r="243" spans="1:1" x14ac:dyDescent="0.45">
      <c r="A243" s="4" t="s">
        <v>244</v>
      </c>
    </row>
    <row r="244" spans="1:1" x14ac:dyDescent="0.45">
      <c r="A244" s="4" t="s">
        <v>346</v>
      </c>
    </row>
    <row r="245" spans="1:1" x14ac:dyDescent="0.45">
      <c r="A245" s="4" t="s">
        <v>245</v>
      </c>
    </row>
    <row r="248" spans="1:1" s="55" customFormat="1" x14ac:dyDescent="0.45">
      <c r="A248" s="56" t="s">
        <v>246</v>
      </c>
    </row>
    <row r="249" spans="1:1" s="55" customFormat="1" x14ac:dyDescent="0.45">
      <c r="A249" s="56" t="s">
        <v>0</v>
      </c>
    </row>
    <row r="250" spans="1:1" x14ac:dyDescent="0.45">
      <c r="A250" s="4" t="s">
        <v>247</v>
      </c>
    </row>
    <row r="251" spans="1:1" x14ac:dyDescent="0.45">
      <c r="A251" s="4" t="s">
        <v>248</v>
      </c>
    </row>
    <row r="252" spans="1:1" x14ac:dyDescent="0.45">
      <c r="A252" s="4" t="s">
        <v>249</v>
      </c>
    </row>
    <row r="253" spans="1:1" x14ac:dyDescent="0.45">
      <c r="A253" s="4" t="s">
        <v>250</v>
      </c>
    </row>
    <row r="256" spans="1:1" s="55" customFormat="1" x14ac:dyDescent="0.45">
      <c r="A256" s="56" t="s">
        <v>251</v>
      </c>
    </row>
    <row r="257" spans="1:1" s="55" customFormat="1" x14ac:dyDescent="0.45">
      <c r="A257" s="56" t="s">
        <v>216</v>
      </c>
    </row>
    <row r="258" spans="1:1" x14ac:dyDescent="0.45">
      <c r="A258" s="4" t="s">
        <v>347</v>
      </c>
    </row>
    <row r="259" spans="1:1" x14ac:dyDescent="0.45">
      <c r="A259" s="4" t="s">
        <v>348</v>
      </c>
    </row>
    <row r="262" spans="1:1" s="55" customFormat="1" x14ac:dyDescent="0.45">
      <c r="A262" s="56" t="s">
        <v>252</v>
      </c>
    </row>
    <row r="263" spans="1:1" s="55" customFormat="1" x14ac:dyDescent="0.45">
      <c r="A263" s="56" t="s">
        <v>216</v>
      </c>
    </row>
    <row r="264" spans="1:1" x14ac:dyDescent="0.45">
      <c r="A264" s="4" t="s">
        <v>253</v>
      </c>
    </row>
    <row r="265" spans="1:1" x14ac:dyDescent="0.45">
      <c r="A265" s="4" t="s">
        <v>254</v>
      </c>
    </row>
    <row r="268" spans="1:1" s="55" customFormat="1" x14ac:dyDescent="0.45">
      <c r="A268" s="56" t="s">
        <v>255</v>
      </c>
    </row>
    <row r="269" spans="1:1" s="55" customFormat="1" x14ac:dyDescent="0.45">
      <c r="A269" s="56" t="s">
        <v>1</v>
      </c>
    </row>
    <row r="270" spans="1:1" x14ac:dyDescent="0.45">
      <c r="A270" s="4" t="s">
        <v>256</v>
      </c>
    </row>
    <row r="271" spans="1:1" x14ac:dyDescent="0.45">
      <c r="A271" s="4" t="s">
        <v>257</v>
      </c>
    </row>
    <row r="272" spans="1:1" x14ac:dyDescent="0.45">
      <c r="A272" s="4" t="s">
        <v>258</v>
      </c>
    </row>
    <row r="273" spans="1:1" x14ac:dyDescent="0.45">
      <c r="A273" s="4" t="s">
        <v>259</v>
      </c>
    </row>
    <row r="274" spans="1:1" x14ac:dyDescent="0.45">
      <c r="A274" s="4" t="s">
        <v>260</v>
      </c>
    </row>
    <row r="275" spans="1:1" x14ac:dyDescent="0.45">
      <c r="A275" s="4" t="s">
        <v>261</v>
      </c>
    </row>
    <row r="276" spans="1:1" x14ac:dyDescent="0.45">
      <c r="A276" s="4" t="s">
        <v>262</v>
      </c>
    </row>
    <row r="279" spans="1:1" s="55" customFormat="1" x14ac:dyDescent="0.45">
      <c r="A279" s="56" t="s">
        <v>263</v>
      </c>
    </row>
    <row r="280" spans="1:1" s="55" customFormat="1" x14ac:dyDescent="0.45">
      <c r="A280" s="56" t="s">
        <v>0</v>
      </c>
    </row>
    <row r="281" spans="1:1" x14ac:dyDescent="0.45">
      <c r="A281" s="4" t="s">
        <v>264</v>
      </c>
    </row>
    <row r="282" spans="1:1" x14ac:dyDescent="0.45">
      <c r="A282" s="4" t="s">
        <v>265</v>
      </c>
    </row>
    <row r="283" spans="1:1" x14ac:dyDescent="0.45">
      <c r="A283" s="4" t="s">
        <v>266</v>
      </c>
    </row>
    <row r="284" spans="1:1" x14ac:dyDescent="0.45">
      <c r="A284" s="4" t="s">
        <v>267</v>
      </c>
    </row>
    <row r="285" spans="1:1" x14ac:dyDescent="0.45">
      <c r="A285" s="4" t="s">
        <v>268</v>
      </c>
    </row>
    <row r="286" spans="1:1" x14ac:dyDescent="0.45">
      <c r="A286" s="4" t="s">
        <v>269</v>
      </c>
    </row>
    <row r="287" spans="1:1" x14ac:dyDescent="0.45">
      <c r="A287" s="4" t="s">
        <v>270</v>
      </c>
    </row>
    <row r="290" spans="1:1" s="55" customFormat="1" x14ac:dyDescent="0.45">
      <c r="A290" s="56" t="s">
        <v>271</v>
      </c>
    </row>
    <row r="291" spans="1:1" s="55" customFormat="1" x14ac:dyDescent="0.45">
      <c r="A291" s="56" t="s">
        <v>0</v>
      </c>
    </row>
    <row r="292" spans="1:1" x14ac:dyDescent="0.45">
      <c r="A292" s="4" t="s">
        <v>272</v>
      </c>
    </row>
    <row r="293" spans="1:1" x14ac:dyDescent="0.45">
      <c r="A293" s="4" t="s">
        <v>273</v>
      </c>
    </row>
    <row r="294" spans="1:1" x14ac:dyDescent="0.45">
      <c r="A294" s="4" t="s">
        <v>274</v>
      </c>
    </row>
    <row r="295" spans="1:1" x14ac:dyDescent="0.45">
      <c r="A295" s="4" t="s">
        <v>275</v>
      </c>
    </row>
    <row r="296" spans="1:1" x14ac:dyDescent="0.45">
      <c r="A296" s="4" t="s">
        <v>276</v>
      </c>
    </row>
    <row r="297" spans="1:1" x14ac:dyDescent="0.45">
      <c r="A297" s="4" t="s">
        <v>349</v>
      </c>
    </row>
    <row r="298" spans="1:1" x14ac:dyDescent="0.45">
      <c r="A298" s="4" t="s">
        <v>277</v>
      </c>
    </row>
    <row r="301" spans="1:1" s="55" customFormat="1" x14ac:dyDescent="0.45">
      <c r="A301" s="56" t="s">
        <v>278</v>
      </c>
    </row>
    <row r="302" spans="1:1" s="55" customFormat="1" x14ac:dyDescent="0.45">
      <c r="A302" s="56" t="s">
        <v>216</v>
      </c>
    </row>
    <row r="303" spans="1:1" x14ac:dyDescent="0.45">
      <c r="A303" s="4" t="s">
        <v>279</v>
      </c>
    </row>
    <row r="304" spans="1:1" x14ac:dyDescent="0.45">
      <c r="A304" s="4" t="s">
        <v>280</v>
      </c>
    </row>
    <row r="305" spans="1:1" x14ac:dyDescent="0.45">
      <c r="A305" s="4" t="s">
        <v>281</v>
      </c>
    </row>
    <row r="306" spans="1:1" x14ac:dyDescent="0.45">
      <c r="A306" s="4" t="s">
        <v>350</v>
      </c>
    </row>
    <row r="307" spans="1:1" x14ac:dyDescent="0.45">
      <c r="A307" s="4" t="s">
        <v>282</v>
      </c>
    </row>
    <row r="308" spans="1:1" x14ac:dyDescent="0.45">
      <c r="A308" s="4" t="s">
        <v>351</v>
      </c>
    </row>
    <row r="309" spans="1:1" x14ac:dyDescent="0.45">
      <c r="A309" s="4" t="s">
        <v>283</v>
      </c>
    </row>
    <row r="310" spans="1:1" x14ac:dyDescent="0.45">
      <c r="A310" s="4" t="s">
        <v>284</v>
      </c>
    </row>
    <row r="311" spans="1:1" x14ac:dyDescent="0.45">
      <c r="A311" s="4" t="s">
        <v>285</v>
      </c>
    </row>
    <row r="312" spans="1:1" x14ac:dyDescent="0.45">
      <c r="A312" s="4" t="s">
        <v>352</v>
      </c>
    </row>
    <row r="315" spans="1:1" s="55" customFormat="1" x14ac:dyDescent="0.45">
      <c r="A315" s="56" t="s">
        <v>286</v>
      </c>
    </row>
    <row r="316" spans="1:1" s="55" customFormat="1" x14ac:dyDescent="0.45">
      <c r="A316" s="56" t="s">
        <v>216</v>
      </c>
    </row>
    <row r="317" spans="1:1" x14ac:dyDescent="0.45">
      <c r="A317" s="4" t="s">
        <v>287</v>
      </c>
    </row>
    <row r="318" spans="1:1" x14ac:dyDescent="0.45">
      <c r="A318" s="4" t="s">
        <v>288</v>
      </c>
    </row>
    <row r="319" spans="1:1" x14ac:dyDescent="0.45">
      <c r="A319" s="4" t="s">
        <v>289</v>
      </c>
    </row>
    <row r="320" spans="1:1" x14ac:dyDescent="0.45">
      <c r="A320" s="4" t="s">
        <v>290</v>
      </c>
    </row>
    <row r="321" spans="1:1" x14ac:dyDescent="0.45">
      <c r="A321" s="4" t="s">
        <v>291</v>
      </c>
    </row>
    <row r="324" spans="1:1" s="55" customFormat="1" x14ac:dyDescent="0.45">
      <c r="A324" s="56" t="s">
        <v>292</v>
      </c>
    </row>
    <row r="325" spans="1:1" s="55" customFormat="1" x14ac:dyDescent="0.45">
      <c r="A325" s="56" t="s">
        <v>216</v>
      </c>
    </row>
    <row r="326" spans="1:1" x14ac:dyDescent="0.45">
      <c r="A326" s="4" t="s">
        <v>293</v>
      </c>
    </row>
    <row r="327" spans="1:1" x14ac:dyDescent="0.45">
      <c r="A327" s="4" t="s">
        <v>294</v>
      </c>
    </row>
    <row r="328" spans="1:1" x14ac:dyDescent="0.45">
      <c r="A328" s="4" t="s">
        <v>295</v>
      </c>
    </row>
    <row r="329" spans="1:1" x14ac:dyDescent="0.45">
      <c r="A329" s="4" t="s">
        <v>296</v>
      </c>
    </row>
    <row r="330" spans="1:1" x14ac:dyDescent="0.45">
      <c r="A330" s="4" t="s">
        <v>297</v>
      </c>
    </row>
    <row r="331" spans="1:1" x14ac:dyDescent="0.45">
      <c r="A331" s="4" t="s">
        <v>298</v>
      </c>
    </row>
    <row r="332" spans="1:1" x14ac:dyDescent="0.45">
      <c r="A332" s="4" t="s">
        <v>299</v>
      </c>
    </row>
    <row r="335" spans="1:1" s="55" customFormat="1" x14ac:dyDescent="0.45">
      <c r="A335" s="56" t="s">
        <v>300</v>
      </c>
    </row>
    <row r="336" spans="1:1" s="55" customFormat="1" x14ac:dyDescent="0.45">
      <c r="A336" s="56" t="s">
        <v>4</v>
      </c>
    </row>
    <row r="337" spans="1:1" x14ac:dyDescent="0.45">
      <c r="A337" s="4" t="s">
        <v>668</v>
      </c>
    </row>
    <row r="338" spans="1:1" x14ac:dyDescent="0.45">
      <c r="A338" s="4" t="s">
        <v>669</v>
      </c>
    </row>
    <row r="339" spans="1:1" x14ac:dyDescent="0.45">
      <c r="A339" s="4" t="s">
        <v>670</v>
      </c>
    </row>
    <row r="340" spans="1:1" x14ac:dyDescent="0.45">
      <c r="A340" s="4" t="s">
        <v>671</v>
      </c>
    </row>
    <row r="341" spans="1:1" x14ac:dyDescent="0.45">
      <c r="A341" s="4" t="s">
        <v>672</v>
      </c>
    </row>
    <row r="342" spans="1:1" x14ac:dyDescent="0.45">
      <c r="A342" s="4" t="s">
        <v>673</v>
      </c>
    </row>
    <row r="343" spans="1:1" x14ac:dyDescent="0.45">
      <c r="A343" s="4" t="s">
        <v>674</v>
      </c>
    </row>
    <row r="344" spans="1:1" x14ac:dyDescent="0.45">
      <c r="A344" s="4" t="s">
        <v>675</v>
      </c>
    </row>
    <row r="345" spans="1:1" x14ac:dyDescent="0.45">
      <c r="A345" s="4" t="s">
        <v>676</v>
      </c>
    </row>
    <row r="348" spans="1:1" s="55" customFormat="1" x14ac:dyDescent="0.45">
      <c r="A348" s="56" t="s">
        <v>301</v>
      </c>
    </row>
    <row r="349" spans="1:1" s="55" customFormat="1" x14ac:dyDescent="0.45">
      <c r="A349" s="56" t="s">
        <v>3</v>
      </c>
    </row>
    <row r="350" spans="1:1" x14ac:dyDescent="0.45">
      <c r="A350" s="4" t="s">
        <v>302</v>
      </c>
    </row>
    <row r="351" spans="1:1" x14ac:dyDescent="0.45">
      <c r="A351" s="4" t="s">
        <v>303</v>
      </c>
    </row>
    <row r="352" spans="1:1" x14ac:dyDescent="0.45">
      <c r="A352" s="4" t="s">
        <v>353</v>
      </c>
    </row>
    <row r="353" spans="1:1" x14ac:dyDescent="0.45">
      <c r="A353" s="4" t="s">
        <v>304</v>
      </c>
    </row>
    <row r="356" spans="1:1" s="55" customFormat="1" x14ac:dyDescent="0.45">
      <c r="A356" s="56" t="s">
        <v>305</v>
      </c>
    </row>
    <row r="357" spans="1:1" s="55" customFormat="1" x14ac:dyDescent="0.45">
      <c r="A357" s="56" t="s">
        <v>3</v>
      </c>
    </row>
    <row r="358" spans="1:1" x14ac:dyDescent="0.45">
      <c r="A358" s="4" t="s">
        <v>306</v>
      </c>
    </row>
    <row r="359" spans="1:1" x14ac:dyDescent="0.45">
      <c r="A359" s="4" t="s">
        <v>307</v>
      </c>
    </row>
    <row r="360" spans="1:1" x14ac:dyDescent="0.45">
      <c r="A360" s="4" t="s">
        <v>308</v>
      </c>
    </row>
    <row r="361" spans="1:1" x14ac:dyDescent="0.45">
      <c r="A361" s="4" t="s">
        <v>309</v>
      </c>
    </row>
    <row r="362" spans="1:1" x14ac:dyDescent="0.45">
      <c r="A362" s="4" t="s">
        <v>310</v>
      </c>
    </row>
    <row r="365" spans="1:1" s="55" customFormat="1" x14ac:dyDescent="0.45">
      <c r="A365" s="56" t="s">
        <v>311</v>
      </c>
    </row>
    <row r="366" spans="1:1" s="55" customFormat="1" x14ac:dyDescent="0.45">
      <c r="A366" s="56" t="s">
        <v>4</v>
      </c>
    </row>
    <row r="367" spans="1:1" x14ac:dyDescent="0.45">
      <c r="A367" s="4" t="s">
        <v>354</v>
      </c>
    </row>
    <row r="368" spans="1:1" x14ac:dyDescent="0.45">
      <c r="A368" s="4" t="s">
        <v>312</v>
      </c>
    </row>
    <row r="371" spans="1:1" s="55" customFormat="1" x14ac:dyDescent="0.45">
      <c r="A371" s="56" t="s">
        <v>313</v>
      </c>
    </row>
    <row r="372" spans="1:1" s="55" customFormat="1" x14ac:dyDescent="0.45">
      <c r="A372" s="56" t="s">
        <v>216</v>
      </c>
    </row>
    <row r="373" spans="1:1" x14ac:dyDescent="0.45">
      <c r="A373" s="4" t="s">
        <v>677</v>
      </c>
    </row>
    <row r="374" spans="1:1" x14ac:dyDescent="0.45">
      <c r="A374" s="4" t="s">
        <v>678</v>
      </c>
    </row>
    <row r="375" spans="1:1" x14ac:dyDescent="0.45">
      <c r="A375" s="4" t="s">
        <v>679</v>
      </c>
    </row>
    <row r="376" spans="1:1" x14ac:dyDescent="0.45">
      <c r="A376" s="4" t="s">
        <v>680</v>
      </c>
    </row>
    <row r="377" spans="1:1" x14ac:dyDescent="0.45">
      <c r="A377" s="4" t="s">
        <v>681</v>
      </c>
    </row>
    <row r="378" spans="1:1" x14ac:dyDescent="0.45">
      <c r="A378" s="4" t="s">
        <v>682</v>
      </c>
    </row>
    <row r="379" spans="1:1" x14ac:dyDescent="0.45">
      <c r="A379" s="4" t="s">
        <v>683</v>
      </c>
    </row>
    <row r="380" spans="1:1" x14ac:dyDescent="0.45">
      <c r="A380" s="4" t="s">
        <v>684</v>
      </c>
    </row>
    <row r="381" spans="1:1" x14ac:dyDescent="0.45">
      <c r="A381" s="4" t="s">
        <v>685</v>
      </c>
    </row>
    <row r="382" spans="1:1" x14ac:dyDescent="0.45">
      <c r="A382" s="4" t="s">
        <v>686</v>
      </c>
    </row>
    <row r="383" spans="1:1" x14ac:dyDescent="0.45">
      <c r="A383" s="4" t="s">
        <v>687</v>
      </c>
    </row>
    <row r="384" spans="1:1" x14ac:dyDescent="0.45">
      <c r="A384" s="4" t="s">
        <v>688</v>
      </c>
    </row>
    <row r="385" spans="1:1" x14ac:dyDescent="0.45">
      <c r="A385" s="4" t="s">
        <v>689</v>
      </c>
    </row>
    <row r="388" spans="1:1" s="55" customFormat="1" x14ac:dyDescent="0.45">
      <c r="A388" s="56" t="s">
        <v>314</v>
      </c>
    </row>
    <row r="389" spans="1:1" s="55" customFormat="1" x14ac:dyDescent="0.45">
      <c r="A389" s="56" t="s">
        <v>3</v>
      </c>
    </row>
    <row r="390" spans="1:1" x14ac:dyDescent="0.45">
      <c r="A390" s="4" t="s">
        <v>690</v>
      </c>
    </row>
    <row r="391" spans="1:1" x14ac:dyDescent="0.45">
      <c r="A391" s="4" t="s">
        <v>691</v>
      </c>
    </row>
    <row r="392" spans="1:1" x14ac:dyDescent="0.45">
      <c r="A392" s="4" t="s">
        <v>692</v>
      </c>
    </row>
    <row r="393" spans="1:1" x14ac:dyDescent="0.45">
      <c r="A393" s="4" t="s">
        <v>693</v>
      </c>
    </row>
    <row r="394" spans="1:1" x14ac:dyDescent="0.45">
      <c r="A394" s="4" t="s">
        <v>694</v>
      </c>
    </row>
    <row r="395" spans="1:1" x14ac:dyDescent="0.45">
      <c r="A395" s="4" t="s">
        <v>695</v>
      </c>
    </row>
    <row r="396" spans="1:1" x14ac:dyDescent="0.45">
      <c r="A396" s="4" t="s">
        <v>696</v>
      </c>
    </row>
    <row r="397" spans="1:1" x14ac:dyDescent="0.45">
      <c r="A397" s="4" t="s">
        <v>697</v>
      </c>
    </row>
    <row r="398" spans="1:1" x14ac:dyDescent="0.45">
      <c r="A398" s="4" t="s">
        <v>698</v>
      </c>
    </row>
    <row r="399" spans="1:1" x14ac:dyDescent="0.45">
      <c r="A399" s="4" t="s">
        <v>699</v>
      </c>
    </row>
  </sheetData>
  <pageMargins left="0.39370078740157483" right="0.39370078740157483" top="0.39370078740157483" bottom="0.39370078740157483" header="0.31496062992125984" footer="0.31496062992125984"/>
  <pageSetup paperSize="9" fitToHeight="10" orientation="portrait" r:id="rId1"/>
  <rowBreaks count="6" manualBreakCount="6">
    <brk id="58" max="16383" man="1"/>
    <brk id="113" max="16383" man="1"/>
    <brk id="171" max="16383" man="1"/>
    <brk id="230" max="16383" man="1"/>
    <brk id="289" max="16383" man="1"/>
    <brk id="3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53CF-7717-45AE-9441-3F5A0F0994E1}">
  <sheetPr>
    <tabColor theme="4" tint="0.79998168889431442"/>
    <pageSetUpPr fitToPage="1"/>
  </sheetPr>
  <dimension ref="A1:J169"/>
  <sheetViews>
    <sheetView tabSelected="1" topLeftCell="B126" workbookViewId="0">
      <selection activeCell="I137" sqref="I137"/>
    </sheetView>
    <sheetView topLeftCell="B1" workbookViewId="1">
      <selection activeCell="O98" sqref="O98"/>
    </sheetView>
  </sheetViews>
  <sheetFormatPr defaultColWidth="9.609375" defaultRowHeight="18.3" x14ac:dyDescent="0.4"/>
  <cols>
    <col min="1" max="1" width="9.83203125" style="86" hidden="1" customWidth="1"/>
    <col min="2" max="2" width="8.71875" style="8" bestFit="1" customWidth="1"/>
    <col min="3" max="3" width="8.71875" style="8" hidden="1" customWidth="1"/>
    <col min="4" max="4" width="8.5546875" style="47" hidden="1" customWidth="1"/>
    <col min="5" max="5" width="17.109375" style="86" hidden="1" customWidth="1"/>
    <col min="6" max="6" width="18.109375" style="86" customWidth="1"/>
    <col min="7" max="7" width="10.38671875" style="86" hidden="1" customWidth="1"/>
    <col min="8" max="8" width="15.88671875" style="89" customWidth="1"/>
    <col min="9" max="9" width="47.38671875" style="89" customWidth="1"/>
    <col min="10" max="10" width="6.1640625" style="86" customWidth="1"/>
    <col min="11" max="17" width="9.609375" style="86"/>
    <col min="18" max="18" width="6.609375" style="86" bestFit="1" customWidth="1"/>
    <col min="19" max="19" width="19.88671875" style="86" bestFit="1" customWidth="1"/>
    <col min="20" max="20" width="20.44140625" style="86" bestFit="1" customWidth="1"/>
    <col min="21" max="21" width="26.38671875" style="86" bestFit="1" customWidth="1"/>
    <col min="22" max="22" width="17.609375" style="86" bestFit="1" customWidth="1"/>
    <col min="23" max="23" width="26.38671875" style="86" bestFit="1" customWidth="1"/>
    <col min="24" max="24" width="15.609375" style="86" bestFit="1" customWidth="1"/>
    <col min="25" max="25" width="20.1640625" style="86" bestFit="1" customWidth="1"/>
    <col min="26" max="26" width="16.88671875" style="86" bestFit="1" customWidth="1"/>
    <col min="27" max="27" width="24.44140625" style="86" bestFit="1" customWidth="1"/>
    <col min="28" max="16384" width="9.609375" style="86"/>
  </cols>
  <sheetData>
    <row r="1" spans="1:10" s="84" customFormat="1" x14ac:dyDescent="0.4">
      <c r="B1" s="67" t="s">
        <v>994</v>
      </c>
      <c r="C1" s="67"/>
      <c r="D1" s="45"/>
      <c r="H1" s="85"/>
      <c r="I1" s="85"/>
    </row>
    <row r="3" spans="1:10" ht="28.8" x14ac:dyDescent="0.4">
      <c r="A3" s="48" t="s">
        <v>41</v>
      </c>
      <c r="B3" s="19" t="s">
        <v>42</v>
      </c>
      <c r="C3" s="12" t="s">
        <v>31</v>
      </c>
      <c r="D3" s="19" t="s">
        <v>43</v>
      </c>
      <c r="E3" s="12" t="s">
        <v>355</v>
      </c>
      <c r="F3" s="82" t="s">
        <v>657</v>
      </c>
      <c r="G3" s="12" t="s">
        <v>44</v>
      </c>
      <c r="H3" s="12" t="s">
        <v>7</v>
      </c>
      <c r="I3" s="12" t="s">
        <v>45</v>
      </c>
      <c r="J3" s="81" t="s">
        <v>658</v>
      </c>
    </row>
    <row r="4" spans="1:10" ht="25.8" x14ac:dyDescent="0.4">
      <c r="A4" s="15" t="s">
        <v>356</v>
      </c>
      <c r="B4" s="61" t="s">
        <v>822</v>
      </c>
      <c r="C4" s="68" t="s">
        <v>46</v>
      </c>
      <c r="D4" s="66">
        <v>3</v>
      </c>
      <c r="E4" s="15" t="s">
        <v>357</v>
      </c>
      <c r="F4" s="15" t="s">
        <v>123</v>
      </c>
      <c r="G4" s="15" t="s">
        <v>8</v>
      </c>
      <c r="H4" s="15" t="s">
        <v>8</v>
      </c>
      <c r="I4" s="83" t="s">
        <v>358</v>
      </c>
      <c r="J4" s="87" t="s">
        <v>30</v>
      </c>
    </row>
    <row r="5" spans="1:10" ht="25.8" x14ac:dyDescent="0.4">
      <c r="A5" s="15" t="s">
        <v>359</v>
      </c>
      <c r="B5" s="61" t="s">
        <v>823</v>
      </c>
      <c r="C5" s="68" t="s">
        <v>46</v>
      </c>
      <c r="D5" s="66">
        <v>3</v>
      </c>
      <c r="E5" s="15" t="s">
        <v>357</v>
      </c>
      <c r="F5" s="15" t="s">
        <v>123</v>
      </c>
      <c r="G5" s="15" t="s">
        <v>8</v>
      </c>
      <c r="H5" s="15" t="s">
        <v>8</v>
      </c>
      <c r="I5" s="83" t="s">
        <v>360</v>
      </c>
      <c r="J5" s="87" t="s">
        <v>30</v>
      </c>
    </row>
    <row r="6" spans="1:10" ht="25.8" x14ac:dyDescent="0.4">
      <c r="A6" s="15" t="s">
        <v>361</v>
      </c>
      <c r="B6" s="61" t="s">
        <v>824</v>
      </c>
      <c r="C6" s="68" t="s">
        <v>46</v>
      </c>
      <c r="D6" s="66">
        <v>4</v>
      </c>
      <c r="E6" s="15" t="s">
        <v>362</v>
      </c>
      <c r="F6" s="15" t="s">
        <v>126</v>
      </c>
      <c r="G6" s="15" t="s">
        <v>8</v>
      </c>
      <c r="H6" s="15" t="s">
        <v>8</v>
      </c>
      <c r="I6" s="83" t="s">
        <v>363</v>
      </c>
      <c r="J6" s="87" t="s">
        <v>364</v>
      </c>
    </row>
    <row r="7" spans="1:10" ht="25.8" x14ac:dyDescent="0.4">
      <c r="A7" s="15" t="s">
        <v>93</v>
      </c>
      <c r="B7" s="61" t="s">
        <v>825</v>
      </c>
      <c r="C7" s="68" t="s">
        <v>46</v>
      </c>
      <c r="D7" s="66">
        <v>4</v>
      </c>
      <c r="E7" s="15" t="s">
        <v>362</v>
      </c>
      <c r="F7" s="15" t="s">
        <v>126</v>
      </c>
      <c r="G7" s="15" t="s">
        <v>659</v>
      </c>
      <c r="H7" s="15" t="s">
        <v>659</v>
      </c>
      <c r="I7" s="83" t="s">
        <v>365</v>
      </c>
      <c r="J7" s="87" t="s">
        <v>364</v>
      </c>
    </row>
    <row r="8" spans="1:10" ht="25.8" x14ac:dyDescent="0.4">
      <c r="A8" s="15" t="s">
        <v>366</v>
      </c>
      <c r="B8" s="61" t="s">
        <v>826</v>
      </c>
      <c r="C8" s="68" t="s">
        <v>46</v>
      </c>
      <c r="D8" s="66">
        <v>4</v>
      </c>
      <c r="E8" s="15" t="s">
        <v>362</v>
      </c>
      <c r="F8" s="15" t="s">
        <v>126</v>
      </c>
      <c r="G8" s="15" t="s">
        <v>8</v>
      </c>
      <c r="H8" s="15" t="s">
        <v>8</v>
      </c>
      <c r="I8" s="83" t="s">
        <v>367</v>
      </c>
      <c r="J8" s="87" t="s">
        <v>368</v>
      </c>
    </row>
    <row r="9" spans="1:10" ht="25.8" x14ac:dyDescent="0.4">
      <c r="A9" s="88" t="s">
        <v>369</v>
      </c>
      <c r="B9" s="61" t="s">
        <v>827</v>
      </c>
      <c r="C9" s="68" t="s">
        <v>46</v>
      </c>
      <c r="D9" s="87">
        <v>5</v>
      </c>
      <c r="E9" s="88" t="s">
        <v>370</v>
      </c>
      <c r="F9" s="88" t="s">
        <v>130</v>
      </c>
      <c r="G9" s="88" t="s">
        <v>659</v>
      </c>
      <c r="H9" s="88" t="s">
        <v>659</v>
      </c>
      <c r="I9" s="83" t="s">
        <v>371</v>
      </c>
      <c r="J9" s="87" t="s">
        <v>30</v>
      </c>
    </row>
    <row r="10" spans="1:10" ht="25.8" x14ac:dyDescent="0.4">
      <c r="A10" s="15" t="s">
        <v>828</v>
      </c>
      <c r="B10" s="61" t="s">
        <v>829</v>
      </c>
      <c r="C10" s="68" t="s">
        <v>46</v>
      </c>
      <c r="D10" s="66">
        <v>5</v>
      </c>
      <c r="E10" s="15" t="s">
        <v>370</v>
      </c>
      <c r="F10" s="15" t="s">
        <v>130</v>
      </c>
      <c r="G10" s="15" t="s">
        <v>10</v>
      </c>
      <c r="H10" s="15" t="s">
        <v>10</v>
      </c>
      <c r="I10" s="83" t="s">
        <v>830</v>
      </c>
      <c r="J10" s="87" t="s">
        <v>30</v>
      </c>
    </row>
    <row r="11" spans="1:10" x14ac:dyDescent="0.4">
      <c r="A11" s="15" t="s">
        <v>372</v>
      </c>
      <c r="B11" s="61" t="s">
        <v>831</v>
      </c>
      <c r="C11" s="68" t="s">
        <v>46</v>
      </c>
      <c r="D11" s="66">
        <v>7</v>
      </c>
      <c r="E11" s="15" t="s">
        <v>373</v>
      </c>
      <c r="F11" s="15" t="s">
        <v>132</v>
      </c>
      <c r="G11" s="15" t="s">
        <v>10</v>
      </c>
      <c r="H11" s="15" t="s">
        <v>10</v>
      </c>
      <c r="I11" s="83" t="s">
        <v>11</v>
      </c>
      <c r="J11" s="87" t="s">
        <v>30</v>
      </c>
    </row>
    <row r="12" spans="1:10" x14ac:dyDescent="0.4">
      <c r="A12" s="15" t="s">
        <v>374</v>
      </c>
      <c r="B12" s="61" t="s">
        <v>832</v>
      </c>
      <c r="C12" s="68" t="s">
        <v>46</v>
      </c>
      <c r="D12" s="66">
        <v>7</v>
      </c>
      <c r="E12" s="15" t="s">
        <v>373</v>
      </c>
      <c r="F12" s="15" t="s">
        <v>132</v>
      </c>
      <c r="G12" s="15" t="s">
        <v>10</v>
      </c>
      <c r="H12" s="15" t="s">
        <v>10</v>
      </c>
      <c r="I12" s="83" t="s">
        <v>375</v>
      </c>
      <c r="J12" s="87" t="s">
        <v>30</v>
      </c>
    </row>
    <row r="13" spans="1:10" x14ac:dyDescent="0.4">
      <c r="A13" s="15" t="s">
        <v>94</v>
      </c>
      <c r="B13" s="61" t="s">
        <v>833</v>
      </c>
      <c r="C13" s="68" t="s">
        <v>46</v>
      </c>
      <c r="D13" s="66">
        <v>7</v>
      </c>
      <c r="E13" s="15" t="s">
        <v>373</v>
      </c>
      <c r="F13" s="15" t="s">
        <v>132</v>
      </c>
      <c r="G13" s="15" t="s">
        <v>659</v>
      </c>
      <c r="H13" s="15" t="s">
        <v>659</v>
      </c>
      <c r="I13" s="83" t="s">
        <v>376</v>
      </c>
      <c r="J13" s="87" t="s">
        <v>30</v>
      </c>
    </row>
    <row r="14" spans="1:10" x14ac:dyDescent="0.4">
      <c r="A14" s="15" t="s">
        <v>377</v>
      </c>
      <c r="B14" s="61" t="s">
        <v>834</v>
      </c>
      <c r="C14" s="68" t="s">
        <v>46</v>
      </c>
      <c r="D14" s="66">
        <v>7</v>
      </c>
      <c r="E14" s="15" t="s">
        <v>373</v>
      </c>
      <c r="F14" s="15" t="s">
        <v>132</v>
      </c>
      <c r="G14" s="15" t="s">
        <v>659</v>
      </c>
      <c r="H14" s="15" t="s">
        <v>659</v>
      </c>
      <c r="I14" s="83" t="s">
        <v>378</v>
      </c>
      <c r="J14" s="87" t="s">
        <v>30</v>
      </c>
    </row>
    <row r="15" spans="1:10" x14ac:dyDescent="0.4">
      <c r="A15" s="15" t="s">
        <v>379</v>
      </c>
      <c r="B15" s="61" t="s">
        <v>835</v>
      </c>
      <c r="C15" s="68" t="s">
        <v>46</v>
      </c>
      <c r="D15" s="66">
        <v>7</v>
      </c>
      <c r="E15" s="15" t="s">
        <v>373</v>
      </c>
      <c r="F15" s="15" t="s">
        <v>132</v>
      </c>
      <c r="G15" s="15" t="s">
        <v>10</v>
      </c>
      <c r="H15" s="15" t="s">
        <v>10</v>
      </c>
      <c r="I15" s="83" t="s">
        <v>380</v>
      </c>
      <c r="J15" s="87" t="s">
        <v>30</v>
      </c>
    </row>
    <row r="16" spans="1:10" x14ac:dyDescent="0.4">
      <c r="A16" s="15" t="s">
        <v>381</v>
      </c>
      <c r="B16" s="61" t="s">
        <v>836</v>
      </c>
      <c r="C16" s="68" t="s">
        <v>46</v>
      </c>
      <c r="D16" s="66">
        <v>8</v>
      </c>
      <c r="E16" s="15" t="s">
        <v>382</v>
      </c>
      <c r="F16" s="15" t="s">
        <v>138</v>
      </c>
      <c r="G16" s="15" t="s">
        <v>659</v>
      </c>
      <c r="H16" s="15" t="s">
        <v>659</v>
      </c>
      <c r="I16" s="83" t="s">
        <v>383</v>
      </c>
      <c r="J16" s="87" t="s">
        <v>384</v>
      </c>
    </row>
    <row r="17" spans="1:10" x14ac:dyDescent="0.4">
      <c r="A17" s="15" t="s">
        <v>385</v>
      </c>
      <c r="B17" s="61" t="s">
        <v>837</v>
      </c>
      <c r="C17" s="68" t="s">
        <v>46</v>
      </c>
      <c r="D17" s="66">
        <v>8</v>
      </c>
      <c r="E17" s="15" t="s">
        <v>382</v>
      </c>
      <c r="F17" s="15" t="s">
        <v>138</v>
      </c>
      <c r="G17" s="15" t="s">
        <v>8</v>
      </c>
      <c r="H17" s="15" t="s">
        <v>8</v>
      </c>
      <c r="I17" s="83" t="s">
        <v>386</v>
      </c>
      <c r="J17" s="87" t="s">
        <v>387</v>
      </c>
    </row>
    <row r="18" spans="1:10" ht="25.8" x14ac:dyDescent="0.4">
      <c r="A18" s="15" t="s">
        <v>388</v>
      </c>
      <c r="B18" s="61" t="s">
        <v>838</v>
      </c>
      <c r="C18" s="68" t="s">
        <v>46</v>
      </c>
      <c r="D18" s="66">
        <v>10</v>
      </c>
      <c r="E18" s="15" t="s">
        <v>389</v>
      </c>
      <c r="F18" s="15" t="s">
        <v>140</v>
      </c>
      <c r="G18" s="15" t="s">
        <v>10</v>
      </c>
      <c r="H18" s="15" t="s">
        <v>10</v>
      </c>
      <c r="I18" s="83" t="s">
        <v>390</v>
      </c>
      <c r="J18" s="87" t="s">
        <v>30</v>
      </c>
    </row>
    <row r="19" spans="1:10" ht="25.8" x14ac:dyDescent="0.4">
      <c r="A19" s="88" t="s">
        <v>391</v>
      </c>
      <c r="B19" s="61" t="s">
        <v>839</v>
      </c>
      <c r="C19" s="68" t="s">
        <v>46</v>
      </c>
      <c r="D19" s="87">
        <v>10</v>
      </c>
      <c r="E19" s="88" t="s">
        <v>389</v>
      </c>
      <c r="F19" s="88" t="s">
        <v>140</v>
      </c>
      <c r="G19" s="88" t="s">
        <v>10</v>
      </c>
      <c r="H19" s="88" t="s">
        <v>10</v>
      </c>
      <c r="I19" s="83" t="s">
        <v>392</v>
      </c>
      <c r="J19" s="87" t="s">
        <v>30</v>
      </c>
    </row>
    <row r="20" spans="1:10" ht="25.8" x14ac:dyDescent="0.4">
      <c r="A20" s="15" t="s">
        <v>393</v>
      </c>
      <c r="B20" s="61" t="s">
        <v>840</v>
      </c>
      <c r="C20" s="68" t="s">
        <v>46</v>
      </c>
      <c r="D20" s="66">
        <v>10</v>
      </c>
      <c r="E20" s="15" t="s">
        <v>389</v>
      </c>
      <c r="F20" s="15" t="s">
        <v>140</v>
      </c>
      <c r="G20" s="15" t="s">
        <v>659</v>
      </c>
      <c r="H20" s="15" t="s">
        <v>659</v>
      </c>
      <c r="I20" s="83" t="s">
        <v>394</v>
      </c>
      <c r="J20" s="87" t="s">
        <v>30</v>
      </c>
    </row>
    <row r="21" spans="1:10" x14ac:dyDescent="0.4">
      <c r="A21" s="15" t="s">
        <v>395</v>
      </c>
      <c r="B21" s="61" t="s">
        <v>841</v>
      </c>
      <c r="C21" s="68" t="s">
        <v>46</v>
      </c>
      <c r="D21" s="66">
        <v>11</v>
      </c>
      <c r="E21" s="15" t="s">
        <v>396</v>
      </c>
      <c r="F21" s="15" t="s">
        <v>144</v>
      </c>
      <c r="G21" s="15" t="s">
        <v>10</v>
      </c>
      <c r="H21" s="15" t="s">
        <v>10</v>
      </c>
      <c r="I21" s="83" t="s">
        <v>397</v>
      </c>
      <c r="J21" s="87" t="s">
        <v>30</v>
      </c>
    </row>
    <row r="22" spans="1:10" x14ac:dyDescent="0.4">
      <c r="A22" s="15" t="s">
        <v>398</v>
      </c>
      <c r="B22" s="61" t="s">
        <v>842</v>
      </c>
      <c r="C22" s="68" t="s">
        <v>46</v>
      </c>
      <c r="D22" s="66">
        <v>11</v>
      </c>
      <c r="E22" s="15" t="s">
        <v>396</v>
      </c>
      <c r="F22" s="15" t="s">
        <v>144</v>
      </c>
      <c r="G22" s="15" t="s">
        <v>8</v>
      </c>
      <c r="H22" s="15" t="s">
        <v>8</v>
      </c>
      <c r="I22" s="83" t="s">
        <v>54</v>
      </c>
      <c r="J22" s="87" t="s">
        <v>30</v>
      </c>
    </row>
    <row r="23" spans="1:10" x14ac:dyDescent="0.4">
      <c r="A23" s="15" t="s">
        <v>399</v>
      </c>
      <c r="B23" s="61" t="s">
        <v>843</v>
      </c>
      <c r="C23" s="68" t="s">
        <v>46</v>
      </c>
      <c r="D23" s="66">
        <v>11</v>
      </c>
      <c r="E23" s="15" t="s">
        <v>396</v>
      </c>
      <c r="F23" s="15" t="s">
        <v>144</v>
      </c>
      <c r="G23" s="15" t="s">
        <v>10</v>
      </c>
      <c r="H23" s="15" t="s">
        <v>10</v>
      </c>
      <c r="I23" s="83" t="s">
        <v>400</v>
      </c>
      <c r="J23" s="87" t="s">
        <v>30</v>
      </c>
    </row>
    <row r="24" spans="1:10" x14ac:dyDescent="0.4">
      <c r="A24" s="15" t="s">
        <v>401</v>
      </c>
      <c r="B24" s="61" t="s">
        <v>844</v>
      </c>
      <c r="C24" s="68" t="s">
        <v>46</v>
      </c>
      <c r="D24" s="66">
        <v>12</v>
      </c>
      <c r="E24" s="15" t="s">
        <v>402</v>
      </c>
      <c r="F24" s="15" t="s">
        <v>149</v>
      </c>
      <c r="G24" s="15" t="s">
        <v>659</v>
      </c>
      <c r="H24" s="15" t="s">
        <v>659</v>
      </c>
      <c r="I24" s="83" t="s">
        <v>403</v>
      </c>
      <c r="J24" s="87" t="s">
        <v>30</v>
      </c>
    </row>
    <row r="25" spans="1:10" x14ac:dyDescent="0.4">
      <c r="A25" s="15" t="s">
        <v>404</v>
      </c>
      <c r="B25" s="61" t="s">
        <v>845</v>
      </c>
      <c r="C25" s="68" t="s">
        <v>46</v>
      </c>
      <c r="D25" s="66">
        <v>13</v>
      </c>
      <c r="E25" s="15" t="s">
        <v>405</v>
      </c>
      <c r="F25" s="15" t="s">
        <v>406</v>
      </c>
      <c r="G25" s="15" t="s">
        <v>659</v>
      </c>
      <c r="H25" s="15" t="s">
        <v>659</v>
      </c>
      <c r="I25" s="83" t="s">
        <v>407</v>
      </c>
      <c r="J25" s="87" t="s">
        <v>30</v>
      </c>
    </row>
    <row r="26" spans="1:10" x14ac:dyDescent="0.4">
      <c r="A26" s="15" t="s">
        <v>408</v>
      </c>
      <c r="B26" s="61" t="s">
        <v>846</v>
      </c>
      <c r="C26" s="68" t="s">
        <v>46</v>
      </c>
      <c r="D26" s="66">
        <v>12</v>
      </c>
      <c r="E26" s="15" t="s">
        <v>402</v>
      </c>
      <c r="F26" s="15" t="s">
        <v>149</v>
      </c>
      <c r="G26" s="15" t="s">
        <v>659</v>
      </c>
      <c r="H26" s="15" t="s">
        <v>659</v>
      </c>
      <c r="I26" s="83" t="s">
        <v>409</v>
      </c>
      <c r="J26" s="87" t="s">
        <v>30</v>
      </c>
    </row>
    <row r="27" spans="1:10" x14ac:dyDescent="0.4">
      <c r="A27" s="15" t="s">
        <v>410</v>
      </c>
      <c r="B27" s="61" t="s">
        <v>847</v>
      </c>
      <c r="C27" s="68" t="s">
        <v>46</v>
      </c>
      <c r="D27" s="66">
        <v>14</v>
      </c>
      <c r="E27" s="15" t="s">
        <v>411</v>
      </c>
      <c r="F27" s="15" t="s">
        <v>151</v>
      </c>
      <c r="G27" s="15" t="s">
        <v>8</v>
      </c>
      <c r="H27" s="15" t="s">
        <v>8</v>
      </c>
      <c r="I27" s="83" t="s">
        <v>412</v>
      </c>
      <c r="J27" s="87" t="s">
        <v>413</v>
      </c>
    </row>
    <row r="28" spans="1:10" x14ac:dyDescent="0.4">
      <c r="A28" s="15" t="s">
        <v>414</v>
      </c>
      <c r="B28" s="61" t="s">
        <v>848</v>
      </c>
      <c r="C28" s="68" t="s">
        <v>46</v>
      </c>
      <c r="D28" s="66">
        <v>14</v>
      </c>
      <c r="E28" s="15" t="s">
        <v>411</v>
      </c>
      <c r="F28" s="15" t="s">
        <v>151</v>
      </c>
      <c r="G28" s="15" t="s">
        <v>659</v>
      </c>
      <c r="H28" s="15" t="s">
        <v>659</v>
      </c>
      <c r="I28" s="83" t="s">
        <v>415</v>
      </c>
      <c r="J28" s="87" t="s">
        <v>416</v>
      </c>
    </row>
    <row r="29" spans="1:10" x14ac:dyDescent="0.4">
      <c r="A29" s="15" t="s">
        <v>417</v>
      </c>
      <c r="B29" s="61" t="s">
        <v>849</v>
      </c>
      <c r="C29" s="68" t="s">
        <v>46</v>
      </c>
      <c r="D29" s="66">
        <v>14</v>
      </c>
      <c r="E29" s="15" t="s">
        <v>411</v>
      </c>
      <c r="F29" s="15" t="s">
        <v>151</v>
      </c>
      <c r="G29" s="15" t="s">
        <v>8</v>
      </c>
      <c r="H29" s="15" t="s">
        <v>8</v>
      </c>
      <c r="I29" s="83" t="s">
        <v>18</v>
      </c>
      <c r="J29" s="87" t="s">
        <v>416</v>
      </c>
    </row>
    <row r="30" spans="1:10" x14ac:dyDescent="0.4">
      <c r="A30" s="15" t="s">
        <v>418</v>
      </c>
      <c r="B30" s="61" t="s">
        <v>850</v>
      </c>
      <c r="C30" s="68" t="s">
        <v>46</v>
      </c>
      <c r="D30" s="66">
        <v>15</v>
      </c>
      <c r="E30" s="15" t="s">
        <v>419</v>
      </c>
      <c r="F30" s="15" t="s">
        <v>155</v>
      </c>
      <c r="G30" s="15" t="s">
        <v>659</v>
      </c>
      <c r="H30" s="15" t="s">
        <v>659</v>
      </c>
      <c r="I30" s="83" t="s">
        <v>420</v>
      </c>
      <c r="J30" s="87" t="s">
        <v>30</v>
      </c>
    </row>
    <row r="31" spans="1:10" x14ac:dyDescent="0.4">
      <c r="A31" s="15" t="s">
        <v>421</v>
      </c>
      <c r="B31" s="61" t="s">
        <v>851</v>
      </c>
      <c r="C31" s="68" t="s">
        <v>46</v>
      </c>
      <c r="D31" s="66">
        <v>15</v>
      </c>
      <c r="E31" s="15" t="s">
        <v>419</v>
      </c>
      <c r="F31" s="15" t="s">
        <v>155</v>
      </c>
      <c r="G31" s="15" t="s">
        <v>662</v>
      </c>
      <c r="H31" s="15" t="s">
        <v>661</v>
      </c>
      <c r="I31" s="83" t="s">
        <v>422</v>
      </c>
      <c r="J31" s="87" t="s">
        <v>30</v>
      </c>
    </row>
    <row r="32" spans="1:10" x14ac:dyDescent="0.4">
      <c r="A32" s="15" t="s">
        <v>423</v>
      </c>
      <c r="B32" s="61" t="s">
        <v>852</v>
      </c>
      <c r="C32" s="68" t="s">
        <v>46</v>
      </c>
      <c r="D32" s="66">
        <v>16</v>
      </c>
      <c r="E32" s="15" t="s">
        <v>424</v>
      </c>
      <c r="F32" s="15" t="s">
        <v>156</v>
      </c>
      <c r="G32" s="15" t="s">
        <v>10</v>
      </c>
      <c r="H32" s="15" t="s">
        <v>10</v>
      </c>
      <c r="I32" s="83" t="s">
        <v>425</v>
      </c>
      <c r="J32" s="87" t="s">
        <v>30</v>
      </c>
    </row>
    <row r="33" spans="1:10" x14ac:dyDescent="0.4">
      <c r="A33" s="15" t="s">
        <v>426</v>
      </c>
      <c r="B33" s="61" t="s">
        <v>853</v>
      </c>
      <c r="C33" s="68" t="s">
        <v>46</v>
      </c>
      <c r="D33" s="66">
        <v>16</v>
      </c>
      <c r="E33" s="15" t="s">
        <v>424</v>
      </c>
      <c r="F33" s="15" t="s">
        <v>156</v>
      </c>
      <c r="G33" s="15" t="s">
        <v>659</v>
      </c>
      <c r="H33" s="15" t="s">
        <v>659</v>
      </c>
      <c r="I33" s="83" t="s">
        <v>427</v>
      </c>
      <c r="J33" s="87" t="s">
        <v>30</v>
      </c>
    </row>
    <row r="34" spans="1:10" x14ac:dyDescent="0.4">
      <c r="A34" s="15" t="s">
        <v>428</v>
      </c>
      <c r="B34" s="61" t="s">
        <v>854</v>
      </c>
      <c r="C34" s="68" t="s">
        <v>46</v>
      </c>
      <c r="D34" s="66">
        <v>16</v>
      </c>
      <c r="E34" s="15" t="s">
        <v>424</v>
      </c>
      <c r="F34" s="15" t="s">
        <v>156</v>
      </c>
      <c r="G34" s="15" t="s">
        <v>10</v>
      </c>
      <c r="H34" s="15" t="s">
        <v>10</v>
      </c>
      <c r="I34" s="83" t="s">
        <v>429</v>
      </c>
      <c r="J34" s="87" t="s">
        <v>30</v>
      </c>
    </row>
    <row r="35" spans="1:10" x14ac:dyDescent="0.4">
      <c r="A35" s="15" t="s">
        <v>430</v>
      </c>
      <c r="B35" s="61" t="s">
        <v>855</v>
      </c>
      <c r="C35" s="68" t="s">
        <v>46</v>
      </c>
      <c r="D35" s="66">
        <v>17</v>
      </c>
      <c r="E35" s="15" t="s">
        <v>431</v>
      </c>
      <c r="F35" s="15" t="s">
        <v>160</v>
      </c>
      <c r="G35" s="15" t="s">
        <v>659</v>
      </c>
      <c r="H35" s="15" t="s">
        <v>659</v>
      </c>
      <c r="I35" s="83" t="s">
        <v>432</v>
      </c>
      <c r="J35" s="87" t="s">
        <v>30</v>
      </c>
    </row>
    <row r="36" spans="1:10" x14ac:dyDescent="0.4">
      <c r="A36" s="15" t="s">
        <v>856</v>
      </c>
      <c r="B36" s="61" t="s">
        <v>857</v>
      </c>
      <c r="C36" s="68" t="s">
        <v>46</v>
      </c>
      <c r="D36" s="66">
        <v>17</v>
      </c>
      <c r="E36" s="15" t="s">
        <v>431</v>
      </c>
      <c r="F36" s="15" t="s">
        <v>160</v>
      </c>
      <c r="G36" s="15" t="s">
        <v>10</v>
      </c>
      <c r="H36" s="15" t="s">
        <v>10</v>
      </c>
      <c r="I36" s="83" t="s">
        <v>858</v>
      </c>
      <c r="J36" s="87" t="s">
        <v>30</v>
      </c>
    </row>
    <row r="37" spans="1:10" x14ac:dyDescent="0.4">
      <c r="A37" s="15" t="s">
        <v>433</v>
      </c>
      <c r="B37" s="61" t="s">
        <v>859</v>
      </c>
      <c r="C37" s="68" t="s">
        <v>46</v>
      </c>
      <c r="D37" s="66">
        <v>18</v>
      </c>
      <c r="E37" s="15" t="s">
        <v>434</v>
      </c>
      <c r="F37" s="15" t="s">
        <v>162</v>
      </c>
      <c r="G37" s="15" t="s">
        <v>10</v>
      </c>
      <c r="H37" s="15" t="s">
        <v>10</v>
      </c>
      <c r="I37" s="83" t="s">
        <v>435</v>
      </c>
      <c r="J37" s="87" t="s">
        <v>30</v>
      </c>
    </row>
    <row r="38" spans="1:10" x14ac:dyDescent="0.4">
      <c r="A38" s="15" t="s">
        <v>436</v>
      </c>
      <c r="B38" s="61" t="s">
        <v>860</v>
      </c>
      <c r="C38" s="68" t="s">
        <v>46</v>
      </c>
      <c r="D38" s="66">
        <v>18</v>
      </c>
      <c r="E38" s="15" t="s">
        <v>434</v>
      </c>
      <c r="F38" s="15" t="s">
        <v>162</v>
      </c>
      <c r="G38" s="15" t="s">
        <v>8</v>
      </c>
      <c r="H38" s="15" t="s">
        <v>8</v>
      </c>
      <c r="I38" s="83" t="s">
        <v>20</v>
      </c>
      <c r="J38" s="87" t="s">
        <v>30</v>
      </c>
    </row>
    <row r="39" spans="1:10" x14ac:dyDescent="0.4">
      <c r="A39" s="15" t="s">
        <v>437</v>
      </c>
      <c r="B39" s="61" t="s">
        <v>861</v>
      </c>
      <c r="C39" s="68" t="s">
        <v>46</v>
      </c>
      <c r="D39" s="66">
        <v>18</v>
      </c>
      <c r="E39" s="15" t="s">
        <v>434</v>
      </c>
      <c r="F39" s="15" t="s">
        <v>162</v>
      </c>
      <c r="G39" s="15" t="s">
        <v>10</v>
      </c>
      <c r="H39" s="15" t="s">
        <v>10</v>
      </c>
      <c r="I39" s="83" t="s">
        <v>862</v>
      </c>
      <c r="J39" s="87" t="s">
        <v>30</v>
      </c>
    </row>
    <row r="40" spans="1:10" x14ac:dyDescent="0.4">
      <c r="A40" s="15" t="s">
        <v>438</v>
      </c>
      <c r="B40" s="61" t="s">
        <v>863</v>
      </c>
      <c r="C40" s="68" t="s">
        <v>46</v>
      </c>
      <c r="D40" s="66">
        <v>18</v>
      </c>
      <c r="E40" s="15" t="s">
        <v>434</v>
      </c>
      <c r="F40" s="15" t="s">
        <v>162</v>
      </c>
      <c r="G40" s="15" t="s">
        <v>10</v>
      </c>
      <c r="H40" s="15" t="s">
        <v>10</v>
      </c>
      <c r="I40" s="83" t="s">
        <v>439</v>
      </c>
      <c r="J40" s="87" t="s">
        <v>30</v>
      </c>
    </row>
    <row r="41" spans="1:10" x14ac:dyDescent="0.4">
      <c r="A41" s="88" t="s">
        <v>440</v>
      </c>
      <c r="B41" s="61" t="s">
        <v>864</v>
      </c>
      <c r="C41" s="68" t="s">
        <v>46</v>
      </c>
      <c r="D41" s="87">
        <v>18</v>
      </c>
      <c r="E41" s="88" t="s">
        <v>434</v>
      </c>
      <c r="F41" s="88" t="s">
        <v>162</v>
      </c>
      <c r="G41" s="88" t="s">
        <v>8</v>
      </c>
      <c r="H41" s="88" t="s">
        <v>8</v>
      </c>
      <c r="I41" s="83" t="s">
        <v>441</v>
      </c>
      <c r="J41" s="87" t="s">
        <v>30</v>
      </c>
    </row>
    <row r="42" spans="1:10" x14ac:dyDescent="0.4">
      <c r="A42" s="15" t="s">
        <v>442</v>
      </c>
      <c r="B42" s="61" t="s">
        <v>865</v>
      </c>
      <c r="C42" s="68" t="s">
        <v>46</v>
      </c>
      <c r="D42" s="66">
        <v>18</v>
      </c>
      <c r="E42" s="15" t="s">
        <v>434</v>
      </c>
      <c r="F42" s="15" t="s">
        <v>162</v>
      </c>
      <c r="G42" s="15" t="s">
        <v>10</v>
      </c>
      <c r="H42" s="15" t="s">
        <v>10</v>
      </c>
      <c r="I42" s="83" t="s">
        <v>14</v>
      </c>
      <c r="J42" s="87" t="s">
        <v>30</v>
      </c>
    </row>
    <row r="43" spans="1:10" x14ac:dyDescent="0.4">
      <c r="A43" s="15" t="s">
        <v>443</v>
      </c>
      <c r="B43" s="61" t="s">
        <v>866</v>
      </c>
      <c r="C43" s="68" t="s">
        <v>46</v>
      </c>
      <c r="D43" s="66">
        <v>19</v>
      </c>
      <c r="E43" s="15" t="s">
        <v>444</v>
      </c>
      <c r="F43" s="15" t="s">
        <v>172</v>
      </c>
      <c r="G43" s="15" t="s">
        <v>659</v>
      </c>
      <c r="H43" s="15" t="s">
        <v>659</v>
      </c>
      <c r="I43" s="83" t="s">
        <v>445</v>
      </c>
      <c r="J43" s="87" t="s">
        <v>30</v>
      </c>
    </row>
    <row r="44" spans="1:10" x14ac:dyDescent="0.4">
      <c r="A44" s="15" t="s">
        <v>446</v>
      </c>
      <c r="B44" s="61" t="s">
        <v>867</v>
      </c>
      <c r="C44" s="68" t="s">
        <v>46</v>
      </c>
      <c r="D44" s="66">
        <v>19</v>
      </c>
      <c r="E44" s="15" t="s">
        <v>444</v>
      </c>
      <c r="F44" s="15" t="s">
        <v>172</v>
      </c>
      <c r="G44" s="15" t="s">
        <v>10</v>
      </c>
      <c r="H44" s="15" t="s">
        <v>10</v>
      </c>
      <c r="I44" s="83" t="s">
        <v>22</v>
      </c>
      <c r="J44" s="87" t="s">
        <v>30</v>
      </c>
    </row>
    <row r="45" spans="1:10" x14ac:dyDescent="0.4">
      <c r="A45" s="15" t="s">
        <v>447</v>
      </c>
      <c r="B45" s="61" t="s">
        <v>868</v>
      </c>
      <c r="C45" s="68" t="s">
        <v>46</v>
      </c>
      <c r="D45" s="66">
        <v>20</v>
      </c>
      <c r="E45" s="15" t="s">
        <v>448</v>
      </c>
      <c r="F45" s="15" t="s">
        <v>174</v>
      </c>
      <c r="G45" s="15" t="s">
        <v>10</v>
      </c>
      <c r="H45" s="15" t="s">
        <v>10</v>
      </c>
      <c r="I45" s="83" t="s">
        <v>23</v>
      </c>
      <c r="J45" s="87" t="s">
        <v>30</v>
      </c>
    </row>
    <row r="46" spans="1:10" x14ac:dyDescent="0.4">
      <c r="A46" s="88" t="s">
        <v>449</v>
      </c>
      <c r="B46" s="61" t="s">
        <v>869</v>
      </c>
      <c r="C46" s="68" t="s">
        <v>46</v>
      </c>
      <c r="D46" s="87">
        <v>20</v>
      </c>
      <c r="E46" s="88" t="s">
        <v>448</v>
      </c>
      <c r="F46" s="88" t="s">
        <v>174</v>
      </c>
      <c r="G46" s="88" t="s">
        <v>10</v>
      </c>
      <c r="H46" s="88" t="s">
        <v>10</v>
      </c>
      <c r="I46" s="83" t="s">
        <v>79</v>
      </c>
      <c r="J46" s="87" t="s">
        <v>30</v>
      </c>
    </row>
    <row r="47" spans="1:10" x14ac:dyDescent="0.4">
      <c r="A47" s="15" t="s">
        <v>450</v>
      </c>
      <c r="B47" s="61" t="s">
        <v>870</v>
      </c>
      <c r="C47" s="68" t="s">
        <v>46</v>
      </c>
      <c r="D47" s="66">
        <v>20</v>
      </c>
      <c r="E47" s="15" t="s">
        <v>448</v>
      </c>
      <c r="F47" s="15" t="s">
        <v>174</v>
      </c>
      <c r="G47" s="15" t="s">
        <v>10</v>
      </c>
      <c r="H47" s="15" t="s">
        <v>10</v>
      </c>
      <c r="I47" s="83" t="s">
        <v>435</v>
      </c>
      <c r="J47" s="87" t="s">
        <v>30</v>
      </c>
    </row>
    <row r="48" spans="1:10" x14ac:dyDescent="0.4">
      <c r="A48" s="15" t="s">
        <v>451</v>
      </c>
      <c r="B48" s="61" t="s">
        <v>871</v>
      </c>
      <c r="C48" s="68" t="s">
        <v>46</v>
      </c>
      <c r="D48" s="66">
        <v>20</v>
      </c>
      <c r="E48" s="15" t="s">
        <v>448</v>
      </c>
      <c r="F48" s="15" t="s">
        <v>174</v>
      </c>
      <c r="G48" s="15" t="s">
        <v>659</v>
      </c>
      <c r="H48" s="15" t="s">
        <v>659</v>
      </c>
      <c r="I48" s="83" t="s">
        <v>452</v>
      </c>
      <c r="J48" s="87" t="s">
        <v>30</v>
      </c>
    </row>
    <row r="49" spans="1:10" x14ac:dyDescent="0.4">
      <c r="A49" s="15" t="s">
        <v>453</v>
      </c>
      <c r="B49" s="61" t="s">
        <v>872</v>
      </c>
      <c r="C49" s="68" t="s">
        <v>46</v>
      </c>
      <c r="D49" s="66">
        <v>20</v>
      </c>
      <c r="E49" s="15" t="s">
        <v>448</v>
      </c>
      <c r="F49" s="15" t="s">
        <v>174</v>
      </c>
      <c r="G49" s="15" t="s">
        <v>10</v>
      </c>
      <c r="H49" s="15" t="s">
        <v>10</v>
      </c>
      <c r="I49" s="83" t="s">
        <v>454</v>
      </c>
      <c r="J49" s="87" t="s">
        <v>30</v>
      </c>
    </row>
    <row r="50" spans="1:10" x14ac:dyDescent="0.4">
      <c r="A50" s="88" t="s">
        <v>455</v>
      </c>
      <c r="B50" s="61" t="s">
        <v>873</v>
      </c>
      <c r="C50" s="68" t="s">
        <v>46</v>
      </c>
      <c r="D50" s="87">
        <v>21</v>
      </c>
      <c r="E50" s="88" t="s">
        <v>456</v>
      </c>
      <c r="F50" s="88" t="s">
        <v>181</v>
      </c>
      <c r="G50" s="88" t="s">
        <v>8</v>
      </c>
      <c r="H50" s="88" t="s">
        <v>8</v>
      </c>
      <c r="I50" s="83" t="s">
        <v>87</v>
      </c>
      <c r="J50" s="87" t="s">
        <v>387</v>
      </c>
    </row>
    <row r="51" spans="1:10" x14ac:dyDescent="0.4">
      <c r="A51" s="88" t="s">
        <v>457</v>
      </c>
      <c r="B51" s="61" t="s">
        <v>874</v>
      </c>
      <c r="C51" s="68" t="s">
        <v>46</v>
      </c>
      <c r="D51" s="87">
        <v>21</v>
      </c>
      <c r="E51" s="88" t="s">
        <v>456</v>
      </c>
      <c r="F51" s="88" t="s">
        <v>181</v>
      </c>
      <c r="G51" s="88" t="s">
        <v>8</v>
      </c>
      <c r="H51" s="88" t="s">
        <v>8</v>
      </c>
      <c r="I51" s="83" t="s">
        <v>85</v>
      </c>
      <c r="J51" s="87" t="s">
        <v>458</v>
      </c>
    </row>
    <row r="52" spans="1:10" x14ac:dyDescent="0.4">
      <c r="A52" s="88" t="s">
        <v>459</v>
      </c>
      <c r="B52" s="61" t="s">
        <v>875</v>
      </c>
      <c r="C52" s="68" t="s">
        <v>46</v>
      </c>
      <c r="D52" s="87">
        <v>22</v>
      </c>
      <c r="E52" s="88" t="s">
        <v>460</v>
      </c>
      <c r="F52" s="88" t="s">
        <v>184</v>
      </c>
      <c r="G52" s="88" t="s">
        <v>659</v>
      </c>
      <c r="H52" s="88" t="s">
        <v>659</v>
      </c>
      <c r="I52" s="83" t="s">
        <v>461</v>
      </c>
      <c r="J52" s="87" t="s">
        <v>30</v>
      </c>
    </row>
    <row r="53" spans="1:10" x14ac:dyDescent="0.4">
      <c r="A53" s="15" t="s">
        <v>462</v>
      </c>
      <c r="B53" s="61" t="s">
        <v>876</v>
      </c>
      <c r="C53" s="68" t="s">
        <v>46</v>
      </c>
      <c r="D53" s="66">
        <v>22</v>
      </c>
      <c r="E53" s="15" t="s">
        <v>460</v>
      </c>
      <c r="F53" s="15" t="s">
        <v>184</v>
      </c>
      <c r="G53" s="15" t="s">
        <v>659</v>
      </c>
      <c r="H53" s="15" t="s">
        <v>659</v>
      </c>
      <c r="I53" s="83" t="s">
        <v>463</v>
      </c>
      <c r="J53" s="87" t="s">
        <v>30</v>
      </c>
    </row>
    <row r="54" spans="1:10" x14ac:dyDescent="0.4">
      <c r="A54" s="88" t="s">
        <v>464</v>
      </c>
      <c r="B54" s="61" t="s">
        <v>877</v>
      </c>
      <c r="C54" s="68" t="s">
        <v>46</v>
      </c>
      <c r="D54" s="87">
        <v>22</v>
      </c>
      <c r="E54" s="88" t="s">
        <v>460</v>
      </c>
      <c r="F54" s="88" t="s">
        <v>184</v>
      </c>
      <c r="G54" s="88" t="s">
        <v>659</v>
      </c>
      <c r="H54" s="88" t="s">
        <v>659</v>
      </c>
      <c r="I54" s="83" t="s">
        <v>465</v>
      </c>
      <c r="J54" s="87" t="s">
        <v>30</v>
      </c>
    </row>
    <row r="55" spans="1:10" x14ac:dyDescent="0.4">
      <c r="A55" s="88" t="s">
        <v>466</v>
      </c>
      <c r="B55" s="61" t="s">
        <v>878</v>
      </c>
      <c r="C55" s="68" t="s">
        <v>46</v>
      </c>
      <c r="D55" s="87">
        <v>22</v>
      </c>
      <c r="E55" s="88" t="s">
        <v>460</v>
      </c>
      <c r="F55" s="88" t="s">
        <v>184</v>
      </c>
      <c r="G55" s="88" t="s">
        <v>467</v>
      </c>
      <c r="H55" s="88" t="s">
        <v>467</v>
      </c>
      <c r="I55" s="83" t="s">
        <v>468</v>
      </c>
      <c r="J55" s="87" t="s">
        <v>30</v>
      </c>
    </row>
    <row r="56" spans="1:10" x14ac:dyDescent="0.4">
      <c r="A56" s="15" t="s">
        <v>469</v>
      </c>
      <c r="B56" s="61" t="s">
        <v>879</v>
      </c>
      <c r="C56" s="68" t="s">
        <v>46</v>
      </c>
      <c r="D56" s="66">
        <v>22</v>
      </c>
      <c r="E56" s="15" t="s">
        <v>460</v>
      </c>
      <c r="F56" s="15" t="s">
        <v>184</v>
      </c>
      <c r="G56" s="15" t="s">
        <v>659</v>
      </c>
      <c r="H56" s="15" t="s">
        <v>659</v>
      </c>
      <c r="I56" s="83" t="s">
        <v>470</v>
      </c>
      <c r="J56" s="87" t="s">
        <v>30</v>
      </c>
    </row>
    <row r="57" spans="1:10" x14ac:dyDescent="0.4">
      <c r="A57" s="15" t="s">
        <v>471</v>
      </c>
      <c r="B57" s="61" t="s">
        <v>880</v>
      </c>
      <c r="C57" s="68" t="s">
        <v>46</v>
      </c>
      <c r="D57" s="66">
        <v>22</v>
      </c>
      <c r="E57" s="15" t="s">
        <v>460</v>
      </c>
      <c r="F57" s="15" t="s">
        <v>184</v>
      </c>
      <c r="G57" s="15" t="s">
        <v>659</v>
      </c>
      <c r="H57" s="15" t="s">
        <v>659</v>
      </c>
      <c r="I57" s="83" t="s">
        <v>472</v>
      </c>
      <c r="J57" s="87" t="s">
        <v>30</v>
      </c>
    </row>
    <row r="58" spans="1:10" x14ac:dyDescent="0.4">
      <c r="A58" s="88" t="s">
        <v>473</v>
      </c>
      <c r="B58" s="61" t="s">
        <v>881</v>
      </c>
      <c r="C58" s="68" t="s">
        <v>46</v>
      </c>
      <c r="D58" s="87">
        <v>22</v>
      </c>
      <c r="E58" s="88" t="s">
        <v>460</v>
      </c>
      <c r="F58" s="88" t="s">
        <v>184</v>
      </c>
      <c r="G58" s="88" t="s">
        <v>662</v>
      </c>
      <c r="H58" s="88" t="s">
        <v>662</v>
      </c>
      <c r="I58" s="83" t="s">
        <v>474</v>
      </c>
      <c r="J58" s="87" t="s">
        <v>30</v>
      </c>
    </row>
    <row r="59" spans="1:10" x14ac:dyDescent="0.4">
      <c r="A59" s="15" t="s">
        <v>475</v>
      </c>
      <c r="B59" s="61" t="s">
        <v>882</v>
      </c>
      <c r="C59" s="68" t="s">
        <v>46</v>
      </c>
      <c r="D59" s="66">
        <v>23</v>
      </c>
      <c r="E59" s="15" t="s">
        <v>476</v>
      </c>
      <c r="F59" s="15" t="s">
        <v>185</v>
      </c>
      <c r="G59" s="15" t="s">
        <v>10</v>
      </c>
      <c r="H59" s="15" t="s">
        <v>10</v>
      </c>
      <c r="I59" s="83" t="s">
        <v>477</v>
      </c>
      <c r="J59" s="87" t="s">
        <v>30</v>
      </c>
    </row>
    <row r="60" spans="1:10" x14ac:dyDescent="0.4">
      <c r="A60" s="15" t="s">
        <v>478</v>
      </c>
      <c r="B60" s="61" t="s">
        <v>883</v>
      </c>
      <c r="C60" s="68" t="s">
        <v>46</v>
      </c>
      <c r="D60" s="66">
        <v>23</v>
      </c>
      <c r="E60" s="15" t="s">
        <v>476</v>
      </c>
      <c r="F60" s="15" t="s">
        <v>185</v>
      </c>
      <c r="G60" s="15" t="s">
        <v>659</v>
      </c>
      <c r="H60" s="15" t="s">
        <v>659</v>
      </c>
      <c r="I60" s="83" t="s">
        <v>479</v>
      </c>
      <c r="J60" s="87" t="s">
        <v>30</v>
      </c>
    </row>
    <row r="61" spans="1:10" x14ac:dyDescent="0.4">
      <c r="A61" s="15" t="s">
        <v>480</v>
      </c>
      <c r="B61" s="61" t="s">
        <v>884</v>
      </c>
      <c r="C61" s="68" t="s">
        <v>46</v>
      </c>
      <c r="D61" s="66">
        <v>23</v>
      </c>
      <c r="E61" s="15" t="s">
        <v>476</v>
      </c>
      <c r="F61" s="15" t="s">
        <v>185</v>
      </c>
      <c r="G61" s="15" t="s">
        <v>10</v>
      </c>
      <c r="H61" s="15" t="s">
        <v>10</v>
      </c>
      <c r="I61" s="83" t="s">
        <v>15</v>
      </c>
      <c r="J61" s="87" t="s">
        <v>30</v>
      </c>
    </row>
    <row r="62" spans="1:10" x14ac:dyDescent="0.4">
      <c r="A62" s="15" t="s">
        <v>481</v>
      </c>
      <c r="B62" s="61" t="s">
        <v>885</v>
      </c>
      <c r="C62" s="68" t="s">
        <v>46</v>
      </c>
      <c r="D62" s="66">
        <v>23</v>
      </c>
      <c r="E62" s="15" t="s">
        <v>476</v>
      </c>
      <c r="F62" s="15" t="s">
        <v>185</v>
      </c>
      <c r="G62" s="15" t="s">
        <v>10</v>
      </c>
      <c r="H62" s="15" t="s">
        <v>10</v>
      </c>
      <c r="I62" s="83" t="s">
        <v>16</v>
      </c>
      <c r="J62" s="87" t="s">
        <v>30</v>
      </c>
    </row>
    <row r="63" spans="1:10" x14ac:dyDescent="0.4">
      <c r="A63" s="15" t="s">
        <v>482</v>
      </c>
      <c r="B63" s="61" t="s">
        <v>886</v>
      </c>
      <c r="C63" s="68" t="s">
        <v>46</v>
      </c>
      <c r="D63" s="66">
        <v>23</v>
      </c>
      <c r="E63" s="15" t="s">
        <v>476</v>
      </c>
      <c r="F63" s="15" t="s">
        <v>185</v>
      </c>
      <c r="G63" s="15" t="s">
        <v>10</v>
      </c>
      <c r="H63" s="15" t="s">
        <v>10</v>
      </c>
      <c r="I63" s="83" t="s">
        <v>17</v>
      </c>
      <c r="J63" s="87" t="s">
        <v>30</v>
      </c>
    </row>
    <row r="64" spans="1:10" x14ac:dyDescent="0.4">
      <c r="A64" s="15" t="s">
        <v>483</v>
      </c>
      <c r="B64" s="61" t="s">
        <v>887</v>
      </c>
      <c r="C64" s="68" t="s">
        <v>46</v>
      </c>
      <c r="D64" s="66">
        <v>23</v>
      </c>
      <c r="E64" s="15" t="s">
        <v>476</v>
      </c>
      <c r="F64" s="15" t="s">
        <v>185</v>
      </c>
      <c r="G64" s="15" t="s">
        <v>467</v>
      </c>
      <c r="H64" s="15" t="s">
        <v>467</v>
      </c>
      <c r="I64" s="83" t="s">
        <v>484</v>
      </c>
      <c r="J64" s="87" t="s">
        <v>30</v>
      </c>
    </row>
    <row r="65" spans="1:10" x14ac:dyDescent="0.4">
      <c r="A65" s="15" t="s">
        <v>485</v>
      </c>
      <c r="B65" s="61" t="s">
        <v>888</v>
      </c>
      <c r="C65" s="68" t="s">
        <v>46</v>
      </c>
      <c r="D65" s="66">
        <v>24</v>
      </c>
      <c r="E65" s="15" t="s">
        <v>486</v>
      </c>
      <c r="F65" s="15" t="s">
        <v>194</v>
      </c>
      <c r="G65" s="15" t="s">
        <v>10</v>
      </c>
      <c r="H65" s="15" t="s">
        <v>10</v>
      </c>
      <c r="I65" s="83" t="s">
        <v>110</v>
      </c>
      <c r="J65" s="87" t="s">
        <v>30</v>
      </c>
    </row>
    <row r="66" spans="1:10" x14ac:dyDescent="0.4">
      <c r="A66" s="88" t="s">
        <v>97</v>
      </c>
      <c r="B66" s="61" t="s">
        <v>889</v>
      </c>
      <c r="C66" s="68" t="s">
        <v>46</v>
      </c>
      <c r="D66" s="87">
        <v>24</v>
      </c>
      <c r="E66" s="88" t="s">
        <v>486</v>
      </c>
      <c r="F66" s="88" t="s">
        <v>194</v>
      </c>
      <c r="G66" s="88" t="s">
        <v>10</v>
      </c>
      <c r="H66" s="88" t="s">
        <v>10</v>
      </c>
      <c r="I66" s="83" t="s">
        <v>107</v>
      </c>
      <c r="J66" s="87" t="s">
        <v>30</v>
      </c>
    </row>
    <row r="67" spans="1:10" x14ac:dyDescent="0.4">
      <c r="A67" s="15" t="s">
        <v>96</v>
      </c>
      <c r="B67" s="61" t="s">
        <v>890</v>
      </c>
      <c r="C67" s="68" t="s">
        <v>46</v>
      </c>
      <c r="D67" s="66">
        <v>24</v>
      </c>
      <c r="E67" s="15" t="s">
        <v>486</v>
      </c>
      <c r="F67" s="15" t="s">
        <v>194</v>
      </c>
      <c r="G67" s="15" t="s">
        <v>10</v>
      </c>
      <c r="H67" s="15" t="s">
        <v>10</v>
      </c>
      <c r="I67" s="83" t="s">
        <v>109</v>
      </c>
      <c r="J67" s="87" t="s">
        <v>30</v>
      </c>
    </row>
    <row r="68" spans="1:10" x14ac:dyDescent="0.4">
      <c r="A68" s="15" t="s">
        <v>487</v>
      </c>
      <c r="B68" s="61" t="s">
        <v>891</v>
      </c>
      <c r="C68" s="68" t="s">
        <v>46</v>
      </c>
      <c r="D68" s="66">
        <v>24</v>
      </c>
      <c r="E68" s="15" t="s">
        <v>486</v>
      </c>
      <c r="F68" s="15" t="s">
        <v>194</v>
      </c>
      <c r="G68" s="15" t="s">
        <v>659</v>
      </c>
      <c r="H68" s="15" t="s">
        <v>659</v>
      </c>
      <c r="I68" s="83" t="s">
        <v>488</v>
      </c>
      <c r="J68" s="87" t="s">
        <v>30</v>
      </c>
    </row>
    <row r="69" spans="1:10" x14ac:dyDescent="0.4">
      <c r="A69" s="15" t="s">
        <v>489</v>
      </c>
      <c r="B69" s="61" t="s">
        <v>892</v>
      </c>
      <c r="C69" s="68" t="s">
        <v>46</v>
      </c>
      <c r="D69" s="66">
        <v>24</v>
      </c>
      <c r="E69" s="15" t="s">
        <v>486</v>
      </c>
      <c r="F69" s="15" t="s">
        <v>194</v>
      </c>
      <c r="G69" s="15" t="s">
        <v>10</v>
      </c>
      <c r="H69" s="15" t="s">
        <v>10</v>
      </c>
      <c r="I69" s="83" t="s">
        <v>112</v>
      </c>
      <c r="J69" s="87" t="s">
        <v>30</v>
      </c>
    </row>
    <row r="70" spans="1:10" x14ac:dyDescent="0.4">
      <c r="A70" s="15" t="s">
        <v>101</v>
      </c>
      <c r="B70" s="61" t="s">
        <v>893</v>
      </c>
      <c r="C70" s="68" t="s">
        <v>46</v>
      </c>
      <c r="D70" s="66">
        <v>24</v>
      </c>
      <c r="E70" s="15" t="s">
        <v>486</v>
      </c>
      <c r="F70" s="15" t="s">
        <v>194</v>
      </c>
      <c r="G70" s="15" t="s">
        <v>10</v>
      </c>
      <c r="H70" s="15" t="s">
        <v>10</v>
      </c>
      <c r="I70" s="83" t="s">
        <v>490</v>
      </c>
      <c r="J70" s="87" t="s">
        <v>30</v>
      </c>
    </row>
    <row r="71" spans="1:10" x14ac:dyDescent="0.4">
      <c r="A71" s="15" t="s">
        <v>491</v>
      </c>
      <c r="B71" s="61" t="s">
        <v>894</v>
      </c>
      <c r="C71" s="68" t="s">
        <v>46</v>
      </c>
      <c r="D71" s="66">
        <v>24</v>
      </c>
      <c r="E71" s="15" t="s">
        <v>486</v>
      </c>
      <c r="F71" s="15" t="s">
        <v>194</v>
      </c>
      <c r="G71" s="15" t="s">
        <v>662</v>
      </c>
      <c r="H71" s="15" t="s">
        <v>662</v>
      </c>
      <c r="I71" s="83" t="s">
        <v>492</v>
      </c>
      <c r="J71" s="87" t="s">
        <v>30</v>
      </c>
    </row>
    <row r="72" spans="1:10" ht="25.8" x14ac:dyDescent="0.4">
      <c r="A72" s="15" t="s">
        <v>493</v>
      </c>
      <c r="B72" s="61" t="s">
        <v>895</v>
      </c>
      <c r="C72" s="68" t="s">
        <v>46</v>
      </c>
      <c r="D72" s="66">
        <v>26</v>
      </c>
      <c r="E72" s="15" t="s">
        <v>494</v>
      </c>
      <c r="F72" s="15" t="s">
        <v>203</v>
      </c>
      <c r="G72" s="15" t="s">
        <v>659</v>
      </c>
      <c r="H72" s="15" t="s">
        <v>660</v>
      </c>
      <c r="I72" s="83" t="s">
        <v>495</v>
      </c>
      <c r="J72" s="87" t="s">
        <v>30</v>
      </c>
    </row>
    <row r="73" spans="1:10" ht="25.8" x14ac:dyDescent="0.4">
      <c r="A73" s="15" t="s">
        <v>52</v>
      </c>
      <c r="B73" s="61" t="s">
        <v>896</v>
      </c>
      <c r="C73" s="68" t="s">
        <v>46</v>
      </c>
      <c r="D73" s="66">
        <v>26</v>
      </c>
      <c r="E73" s="15" t="s">
        <v>494</v>
      </c>
      <c r="F73" s="15" t="s">
        <v>203</v>
      </c>
      <c r="G73" s="15" t="s">
        <v>10</v>
      </c>
      <c r="H73" s="15" t="s">
        <v>10</v>
      </c>
      <c r="I73" s="83" t="s">
        <v>496</v>
      </c>
      <c r="J73" s="87" t="s">
        <v>30</v>
      </c>
    </row>
    <row r="74" spans="1:10" ht="25.8" x14ac:dyDescent="0.4">
      <c r="A74" s="15" t="s">
        <v>48</v>
      </c>
      <c r="B74" s="61" t="s">
        <v>897</v>
      </c>
      <c r="C74" s="68" t="s">
        <v>46</v>
      </c>
      <c r="D74" s="66">
        <v>27</v>
      </c>
      <c r="E74" s="15" t="s">
        <v>497</v>
      </c>
      <c r="F74" s="15" t="s">
        <v>205</v>
      </c>
      <c r="G74" s="15" t="s">
        <v>8</v>
      </c>
      <c r="H74" s="15" t="s">
        <v>8</v>
      </c>
      <c r="I74" s="83" t="s">
        <v>498</v>
      </c>
      <c r="J74" s="87" t="s">
        <v>30</v>
      </c>
    </row>
    <row r="75" spans="1:10" ht="25.8" x14ac:dyDescent="0.4">
      <c r="A75" s="15" t="s">
        <v>47</v>
      </c>
      <c r="B75" s="61" t="s">
        <v>898</v>
      </c>
      <c r="C75" s="68" t="s">
        <v>46</v>
      </c>
      <c r="D75" s="66">
        <v>27</v>
      </c>
      <c r="E75" s="15" t="s">
        <v>497</v>
      </c>
      <c r="F75" s="15" t="s">
        <v>205</v>
      </c>
      <c r="G75" s="15" t="s">
        <v>8</v>
      </c>
      <c r="H75" s="15" t="s">
        <v>8</v>
      </c>
      <c r="I75" s="83" t="s">
        <v>499</v>
      </c>
      <c r="J75" s="87" t="s">
        <v>30</v>
      </c>
    </row>
    <row r="76" spans="1:10" ht="25.8" x14ac:dyDescent="0.4">
      <c r="A76" s="15" t="s">
        <v>500</v>
      </c>
      <c r="B76" s="61" t="s">
        <v>899</v>
      </c>
      <c r="C76" s="68" t="s">
        <v>46</v>
      </c>
      <c r="D76" s="66">
        <v>27</v>
      </c>
      <c r="E76" s="15" t="s">
        <v>497</v>
      </c>
      <c r="F76" s="15" t="s">
        <v>205</v>
      </c>
      <c r="G76" s="15" t="s">
        <v>10</v>
      </c>
      <c r="H76" s="15" t="s">
        <v>10</v>
      </c>
      <c r="I76" s="83" t="s">
        <v>501</v>
      </c>
      <c r="J76" s="87" t="s">
        <v>30</v>
      </c>
    </row>
    <row r="77" spans="1:10" ht="25.8" x14ac:dyDescent="0.4">
      <c r="A77" s="15" t="s">
        <v>49</v>
      </c>
      <c r="B77" s="61" t="s">
        <v>900</v>
      </c>
      <c r="C77" s="68" t="s">
        <v>46</v>
      </c>
      <c r="D77" s="66">
        <v>28</v>
      </c>
      <c r="E77" s="15" t="s">
        <v>502</v>
      </c>
      <c r="F77" s="15" t="s">
        <v>210</v>
      </c>
      <c r="G77" s="15" t="s">
        <v>8</v>
      </c>
      <c r="H77" s="15" t="s">
        <v>8</v>
      </c>
      <c r="I77" s="83" t="s">
        <v>503</v>
      </c>
      <c r="J77" s="87" t="s">
        <v>504</v>
      </c>
    </row>
    <row r="78" spans="1:10" ht="25.8" x14ac:dyDescent="0.4">
      <c r="A78" s="88" t="s">
        <v>50</v>
      </c>
      <c r="B78" s="61" t="s">
        <v>901</v>
      </c>
      <c r="C78" s="68" t="s">
        <v>46</v>
      </c>
      <c r="D78" s="87">
        <v>28</v>
      </c>
      <c r="E78" s="88" t="s">
        <v>502</v>
      </c>
      <c r="F78" s="88" t="s">
        <v>210</v>
      </c>
      <c r="G78" s="88" t="s">
        <v>8</v>
      </c>
      <c r="H78" s="88" t="s">
        <v>8</v>
      </c>
      <c r="I78" s="83" t="s">
        <v>505</v>
      </c>
      <c r="J78" s="87" t="s">
        <v>384</v>
      </c>
    </row>
    <row r="79" spans="1:10" ht="25.8" x14ac:dyDescent="0.4">
      <c r="A79" s="88" t="s">
        <v>51</v>
      </c>
      <c r="B79" s="61" t="s">
        <v>902</v>
      </c>
      <c r="C79" s="68" t="s">
        <v>46</v>
      </c>
      <c r="D79" s="87">
        <v>28</v>
      </c>
      <c r="E79" s="88" t="s">
        <v>502</v>
      </c>
      <c r="F79" s="88" t="s">
        <v>210</v>
      </c>
      <c r="G79" s="88" t="s">
        <v>8</v>
      </c>
      <c r="H79" s="88" t="s">
        <v>8</v>
      </c>
      <c r="I79" s="83" t="s">
        <v>506</v>
      </c>
      <c r="J79" s="87" t="s">
        <v>384</v>
      </c>
    </row>
    <row r="80" spans="1:10" ht="25.8" x14ac:dyDescent="0.4">
      <c r="A80" s="15" t="s">
        <v>507</v>
      </c>
      <c r="B80" s="61" t="s">
        <v>903</v>
      </c>
      <c r="C80" s="68" t="s">
        <v>46</v>
      </c>
      <c r="D80" s="66">
        <v>29</v>
      </c>
      <c r="E80" s="15" t="s">
        <v>508</v>
      </c>
      <c r="F80" s="15" t="s">
        <v>215</v>
      </c>
      <c r="G80" s="15" t="s">
        <v>659</v>
      </c>
      <c r="H80" s="15" t="s">
        <v>659</v>
      </c>
      <c r="I80" s="83" t="s">
        <v>509</v>
      </c>
      <c r="J80" s="87" t="s">
        <v>30</v>
      </c>
    </row>
    <row r="81" spans="1:10" ht="25.8" x14ac:dyDescent="0.4">
      <c r="A81" s="15" t="s">
        <v>510</v>
      </c>
      <c r="B81" s="61" t="s">
        <v>904</v>
      </c>
      <c r="C81" s="68" t="s">
        <v>46</v>
      </c>
      <c r="D81" s="66">
        <v>29</v>
      </c>
      <c r="E81" s="15" t="s">
        <v>508</v>
      </c>
      <c r="F81" s="15" t="s">
        <v>215</v>
      </c>
      <c r="G81" s="15" t="s">
        <v>10</v>
      </c>
      <c r="H81" s="15" t="s">
        <v>10</v>
      </c>
      <c r="I81" s="83" t="s">
        <v>905</v>
      </c>
      <c r="J81" s="87" t="s">
        <v>30</v>
      </c>
    </row>
    <row r="82" spans="1:10" x14ac:dyDescent="0.4">
      <c r="A82" s="15" t="s">
        <v>511</v>
      </c>
      <c r="B82" s="61" t="s">
        <v>906</v>
      </c>
      <c r="C82" s="68" t="s">
        <v>46</v>
      </c>
      <c r="D82" s="66">
        <v>31</v>
      </c>
      <c r="E82" s="15" t="s">
        <v>512</v>
      </c>
      <c r="F82" s="15" t="s">
        <v>218</v>
      </c>
      <c r="G82" s="15" t="s">
        <v>8</v>
      </c>
      <c r="H82" s="15" t="s">
        <v>8</v>
      </c>
      <c r="I82" s="83" t="s">
        <v>19</v>
      </c>
      <c r="J82" s="87" t="s">
        <v>30</v>
      </c>
    </row>
    <row r="83" spans="1:10" x14ac:dyDescent="0.4">
      <c r="A83" s="15" t="s">
        <v>64</v>
      </c>
      <c r="B83" s="61" t="s">
        <v>907</v>
      </c>
      <c r="C83" s="68" t="s">
        <v>46</v>
      </c>
      <c r="D83" s="66">
        <v>31</v>
      </c>
      <c r="E83" s="15" t="s">
        <v>512</v>
      </c>
      <c r="F83" s="15" t="s">
        <v>218</v>
      </c>
      <c r="G83" s="15" t="s">
        <v>10</v>
      </c>
      <c r="H83" s="15" t="s">
        <v>10</v>
      </c>
      <c r="I83" s="83" t="s">
        <v>513</v>
      </c>
      <c r="J83" s="87" t="s">
        <v>30</v>
      </c>
    </row>
    <row r="84" spans="1:10" x14ac:dyDescent="0.4">
      <c r="A84" s="15" t="s">
        <v>514</v>
      </c>
      <c r="B84" s="61" t="s">
        <v>908</v>
      </c>
      <c r="C84" s="68" t="s">
        <v>46</v>
      </c>
      <c r="D84" s="66">
        <v>30</v>
      </c>
      <c r="E84" s="15" t="s">
        <v>515</v>
      </c>
      <c r="F84" s="15" t="s">
        <v>516</v>
      </c>
      <c r="G84" s="15" t="s">
        <v>10</v>
      </c>
      <c r="H84" s="15" t="s">
        <v>10</v>
      </c>
      <c r="I84" s="83" t="s">
        <v>517</v>
      </c>
      <c r="J84" s="87" t="s">
        <v>30</v>
      </c>
    </row>
    <row r="85" spans="1:10" x14ac:dyDescent="0.4">
      <c r="A85" s="15" t="s">
        <v>63</v>
      </c>
      <c r="B85" s="61" t="s">
        <v>909</v>
      </c>
      <c r="C85" s="68" t="s">
        <v>46</v>
      </c>
      <c r="D85" s="66">
        <v>31</v>
      </c>
      <c r="E85" s="15" t="s">
        <v>512</v>
      </c>
      <c r="F85" s="15" t="s">
        <v>218</v>
      </c>
      <c r="G85" s="15" t="s">
        <v>10</v>
      </c>
      <c r="H85" s="15" t="s">
        <v>10</v>
      </c>
      <c r="I85" s="83" t="s">
        <v>518</v>
      </c>
      <c r="J85" s="87" t="s">
        <v>30</v>
      </c>
    </row>
    <row r="86" spans="1:10" x14ac:dyDescent="0.4">
      <c r="A86" s="15" t="s">
        <v>53</v>
      </c>
      <c r="B86" s="61" t="s">
        <v>910</v>
      </c>
      <c r="C86" s="68" t="s">
        <v>46</v>
      </c>
      <c r="D86" s="66">
        <v>31</v>
      </c>
      <c r="E86" s="15" t="s">
        <v>512</v>
      </c>
      <c r="F86" s="15" t="s">
        <v>218</v>
      </c>
      <c r="G86" s="15" t="s">
        <v>8</v>
      </c>
      <c r="H86" s="15" t="s">
        <v>8</v>
      </c>
      <c r="I86" s="83" t="s">
        <v>57</v>
      </c>
      <c r="J86" s="87" t="s">
        <v>30</v>
      </c>
    </row>
    <row r="87" spans="1:10" x14ac:dyDescent="0.4">
      <c r="A87" s="15" t="s">
        <v>55</v>
      </c>
      <c r="B87" s="61" t="s">
        <v>911</v>
      </c>
      <c r="C87" s="68" t="s">
        <v>46</v>
      </c>
      <c r="D87" s="66">
        <v>32</v>
      </c>
      <c r="E87" s="15" t="s">
        <v>519</v>
      </c>
      <c r="F87" s="15" t="s">
        <v>226</v>
      </c>
      <c r="G87" s="15" t="s">
        <v>8</v>
      </c>
      <c r="H87" s="15" t="s">
        <v>8</v>
      </c>
      <c r="I87" s="83" t="s">
        <v>62</v>
      </c>
      <c r="J87" s="87" t="s">
        <v>504</v>
      </c>
    </row>
    <row r="88" spans="1:10" x14ac:dyDescent="0.4">
      <c r="A88" s="15" t="s">
        <v>56</v>
      </c>
      <c r="B88" s="61" t="s">
        <v>912</v>
      </c>
      <c r="C88" s="68" t="s">
        <v>46</v>
      </c>
      <c r="D88" s="66">
        <v>32</v>
      </c>
      <c r="E88" s="15" t="s">
        <v>519</v>
      </c>
      <c r="F88" s="15" t="s">
        <v>226</v>
      </c>
      <c r="G88" s="15" t="s">
        <v>8</v>
      </c>
      <c r="H88" s="15" t="s">
        <v>8</v>
      </c>
      <c r="I88" s="83" t="s">
        <v>60</v>
      </c>
      <c r="J88" s="87" t="s">
        <v>364</v>
      </c>
    </row>
    <row r="89" spans="1:10" ht="25.8" x14ac:dyDescent="0.4">
      <c r="A89" s="15" t="s">
        <v>520</v>
      </c>
      <c r="B89" s="61" t="s">
        <v>913</v>
      </c>
      <c r="C89" s="68" t="s">
        <v>46</v>
      </c>
      <c r="D89" s="66">
        <v>34</v>
      </c>
      <c r="E89" s="15" t="s">
        <v>521</v>
      </c>
      <c r="F89" s="15" t="s">
        <v>229</v>
      </c>
      <c r="G89" s="15" t="s">
        <v>10</v>
      </c>
      <c r="H89" s="15" t="s">
        <v>10</v>
      </c>
      <c r="I89" s="83" t="s">
        <v>522</v>
      </c>
      <c r="J89" s="87" t="s">
        <v>30</v>
      </c>
    </row>
    <row r="90" spans="1:10" ht="25.8" x14ac:dyDescent="0.4">
      <c r="A90" s="15" t="s">
        <v>523</v>
      </c>
      <c r="B90" s="61" t="s">
        <v>914</v>
      </c>
      <c r="C90" s="68" t="s">
        <v>46</v>
      </c>
      <c r="D90" s="66">
        <v>34</v>
      </c>
      <c r="E90" s="15" t="s">
        <v>521</v>
      </c>
      <c r="F90" s="15" t="s">
        <v>229</v>
      </c>
      <c r="G90" s="15" t="s">
        <v>10</v>
      </c>
      <c r="H90" s="15" t="s">
        <v>10</v>
      </c>
      <c r="I90" s="83" t="s">
        <v>524</v>
      </c>
      <c r="J90" s="87" t="s">
        <v>30</v>
      </c>
    </row>
    <row r="91" spans="1:10" x14ac:dyDescent="0.4">
      <c r="A91" s="15" t="s">
        <v>58</v>
      </c>
      <c r="B91" s="61" t="s">
        <v>915</v>
      </c>
      <c r="C91" s="68" t="s">
        <v>46</v>
      </c>
      <c r="D91" s="66">
        <v>35</v>
      </c>
      <c r="E91" s="15" t="s">
        <v>525</v>
      </c>
      <c r="F91" s="15" t="s">
        <v>232</v>
      </c>
      <c r="G91" s="15" t="s">
        <v>8</v>
      </c>
      <c r="H91" s="15" t="s">
        <v>8</v>
      </c>
      <c r="I91" s="83" t="s">
        <v>67</v>
      </c>
      <c r="J91" s="87" t="s">
        <v>30</v>
      </c>
    </row>
    <row r="92" spans="1:10" x14ac:dyDescent="0.4">
      <c r="A92" s="15" t="s">
        <v>526</v>
      </c>
      <c r="B92" s="61" t="s">
        <v>916</v>
      </c>
      <c r="C92" s="68" t="s">
        <v>46</v>
      </c>
      <c r="D92" s="66">
        <v>35</v>
      </c>
      <c r="E92" s="15" t="s">
        <v>525</v>
      </c>
      <c r="F92" s="15" t="s">
        <v>232</v>
      </c>
      <c r="G92" s="15" t="s">
        <v>12</v>
      </c>
      <c r="H92" s="15" t="s">
        <v>12</v>
      </c>
      <c r="I92" s="83" t="s">
        <v>527</v>
      </c>
      <c r="J92" s="87" t="s">
        <v>30</v>
      </c>
    </row>
    <row r="93" spans="1:10" x14ac:dyDescent="0.4">
      <c r="A93" s="15" t="s">
        <v>59</v>
      </c>
      <c r="B93" s="61" t="s">
        <v>917</v>
      </c>
      <c r="C93" s="68" t="s">
        <v>46</v>
      </c>
      <c r="D93" s="66">
        <v>35</v>
      </c>
      <c r="E93" s="15" t="s">
        <v>525</v>
      </c>
      <c r="F93" s="15" t="s">
        <v>232</v>
      </c>
      <c r="G93" s="15" t="s">
        <v>8</v>
      </c>
      <c r="H93" s="15" t="s">
        <v>8</v>
      </c>
      <c r="I93" s="83" t="s">
        <v>69</v>
      </c>
      <c r="J93" s="87" t="s">
        <v>30</v>
      </c>
    </row>
    <row r="94" spans="1:10" x14ac:dyDescent="0.4">
      <c r="A94" s="15" t="s">
        <v>68</v>
      </c>
      <c r="B94" s="61" t="s">
        <v>918</v>
      </c>
      <c r="C94" s="68" t="s">
        <v>46</v>
      </c>
      <c r="D94" s="66">
        <v>36</v>
      </c>
      <c r="E94" s="15" t="s">
        <v>528</v>
      </c>
      <c r="F94" s="15" t="s">
        <v>237</v>
      </c>
      <c r="G94" s="15" t="s">
        <v>8</v>
      </c>
      <c r="H94" s="15" t="s">
        <v>95</v>
      </c>
      <c r="I94" s="83" t="s">
        <v>529</v>
      </c>
      <c r="J94" s="87" t="s">
        <v>30</v>
      </c>
    </row>
    <row r="95" spans="1:10" x14ac:dyDescent="0.4">
      <c r="A95" s="15" t="s">
        <v>61</v>
      </c>
      <c r="B95" s="61" t="s">
        <v>919</v>
      </c>
      <c r="C95" s="68" t="s">
        <v>46</v>
      </c>
      <c r="D95" s="66">
        <v>36</v>
      </c>
      <c r="E95" s="15" t="s">
        <v>528</v>
      </c>
      <c r="F95" s="15" t="s">
        <v>237</v>
      </c>
      <c r="G95" s="15" t="s">
        <v>8</v>
      </c>
      <c r="H95" s="15" t="s">
        <v>8</v>
      </c>
      <c r="I95" s="83" t="s">
        <v>57</v>
      </c>
      <c r="J95" s="87" t="s">
        <v>30</v>
      </c>
    </row>
    <row r="96" spans="1:10" x14ac:dyDescent="0.4">
      <c r="A96" s="15" t="s">
        <v>530</v>
      </c>
      <c r="B96" s="61" t="s">
        <v>920</v>
      </c>
      <c r="C96" s="68" t="s">
        <v>46</v>
      </c>
      <c r="D96" s="66">
        <v>36</v>
      </c>
      <c r="E96" s="15" t="s">
        <v>528</v>
      </c>
      <c r="F96" s="15" t="s">
        <v>237</v>
      </c>
      <c r="G96" s="15" t="s">
        <v>10</v>
      </c>
      <c r="H96" s="15" t="s">
        <v>10</v>
      </c>
      <c r="I96" s="83" t="s">
        <v>531</v>
      </c>
      <c r="J96" s="87" t="s">
        <v>30</v>
      </c>
    </row>
    <row r="97" spans="1:10" x14ac:dyDescent="0.4">
      <c r="A97" s="15" t="s">
        <v>66</v>
      </c>
      <c r="B97" s="61" t="s">
        <v>921</v>
      </c>
      <c r="C97" s="68" t="s">
        <v>46</v>
      </c>
      <c r="D97" s="66">
        <v>36</v>
      </c>
      <c r="E97" s="15" t="s">
        <v>528</v>
      </c>
      <c r="F97" s="15" t="s">
        <v>237</v>
      </c>
      <c r="G97" s="15" t="s">
        <v>8</v>
      </c>
      <c r="H97" s="15" t="s">
        <v>8</v>
      </c>
      <c r="I97" s="83" t="s">
        <v>532</v>
      </c>
      <c r="J97" s="87" t="s">
        <v>30</v>
      </c>
    </row>
    <row r="98" spans="1:10" x14ac:dyDescent="0.4">
      <c r="A98" s="15" t="s">
        <v>533</v>
      </c>
      <c r="B98" s="61" t="s">
        <v>922</v>
      </c>
      <c r="C98" s="68" t="s">
        <v>46</v>
      </c>
      <c r="D98" s="66">
        <v>37</v>
      </c>
      <c r="E98" s="15" t="s">
        <v>534</v>
      </c>
      <c r="F98" s="15" t="s">
        <v>242</v>
      </c>
      <c r="G98" s="15" t="s">
        <v>10</v>
      </c>
      <c r="H98" s="15" t="s">
        <v>10</v>
      </c>
      <c r="I98" s="83" t="s">
        <v>535</v>
      </c>
      <c r="J98" s="87" t="s">
        <v>30</v>
      </c>
    </row>
    <row r="99" spans="1:10" x14ac:dyDescent="0.4">
      <c r="A99" s="15" t="s">
        <v>536</v>
      </c>
      <c r="B99" s="61" t="s">
        <v>923</v>
      </c>
      <c r="C99" s="68" t="s">
        <v>46</v>
      </c>
      <c r="D99" s="66">
        <v>37</v>
      </c>
      <c r="E99" s="15" t="s">
        <v>534</v>
      </c>
      <c r="F99" s="15" t="s">
        <v>242</v>
      </c>
      <c r="G99" s="15" t="s">
        <v>659</v>
      </c>
      <c r="H99" s="15" t="s">
        <v>659</v>
      </c>
      <c r="I99" s="83" t="s">
        <v>537</v>
      </c>
      <c r="J99" s="87" t="s">
        <v>30</v>
      </c>
    </row>
    <row r="100" spans="1:10" x14ac:dyDescent="0.4">
      <c r="A100" s="15" t="s">
        <v>538</v>
      </c>
      <c r="B100" s="61" t="s">
        <v>924</v>
      </c>
      <c r="C100" s="68" t="s">
        <v>46</v>
      </c>
      <c r="D100" s="66">
        <v>37</v>
      </c>
      <c r="E100" s="15" t="s">
        <v>534</v>
      </c>
      <c r="F100" s="15" t="s">
        <v>242</v>
      </c>
      <c r="G100" s="15" t="s">
        <v>10</v>
      </c>
      <c r="H100" s="15" t="s">
        <v>10</v>
      </c>
      <c r="I100" s="83" t="s">
        <v>539</v>
      </c>
      <c r="J100" s="87" t="s">
        <v>30</v>
      </c>
    </row>
    <row r="101" spans="1:10" x14ac:dyDescent="0.4">
      <c r="A101" s="15" t="s">
        <v>71</v>
      </c>
      <c r="B101" s="61" t="s">
        <v>925</v>
      </c>
      <c r="C101" s="68" t="s">
        <v>46</v>
      </c>
      <c r="D101" s="66">
        <v>38</v>
      </c>
      <c r="E101" s="15" t="s">
        <v>540</v>
      </c>
      <c r="F101" s="15" t="s">
        <v>246</v>
      </c>
      <c r="G101" s="15" t="s">
        <v>8</v>
      </c>
      <c r="H101" s="15" t="s">
        <v>8</v>
      </c>
      <c r="I101" s="83" t="s">
        <v>541</v>
      </c>
      <c r="J101" s="87" t="s">
        <v>364</v>
      </c>
    </row>
    <row r="102" spans="1:10" x14ac:dyDescent="0.4">
      <c r="A102" s="88" t="s">
        <v>542</v>
      </c>
      <c r="B102" s="61" t="s">
        <v>926</v>
      </c>
      <c r="C102" s="68" t="s">
        <v>46</v>
      </c>
      <c r="D102" s="87">
        <v>38</v>
      </c>
      <c r="E102" s="88" t="s">
        <v>540</v>
      </c>
      <c r="F102" s="88" t="s">
        <v>246</v>
      </c>
      <c r="G102" s="88" t="s">
        <v>8</v>
      </c>
      <c r="H102" s="88" t="s">
        <v>8</v>
      </c>
      <c r="I102" s="83" t="s">
        <v>72</v>
      </c>
      <c r="J102" s="87" t="s">
        <v>384</v>
      </c>
    </row>
    <row r="103" spans="1:10" x14ac:dyDescent="0.4">
      <c r="A103" s="15" t="s">
        <v>70</v>
      </c>
      <c r="B103" s="61" t="s">
        <v>927</v>
      </c>
      <c r="C103" s="68" t="s">
        <v>46</v>
      </c>
      <c r="D103" s="66">
        <v>38</v>
      </c>
      <c r="E103" s="15" t="s">
        <v>540</v>
      </c>
      <c r="F103" s="15" t="s">
        <v>246</v>
      </c>
      <c r="G103" s="15" t="s">
        <v>8</v>
      </c>
      <c r="H103" s="15" t="s">
        <v>8</v>
      </c>
      <c r="I103" s="83" t="s">
        <v>19</v>
      </c>
      <c r="J103" s="87" t="s">
        <v>543</v>
      </c>
    </row>
    <row r="104" spans="1:10" x14ac:dyDescent="0.4">
      <c r="A104" s="15" t="s">
        <v>544</v>
      </c>
      <c r="B104" s="61" t="s">
        <v>928</v>
      </c>
      <c r="C104" s="68" t="s">
        <v>46</v>
      </c>
      <c r="D104" s="66">
        <v>39</v>
      </c>
      <c r="E104" s="15" t="s">
        <v>545</v>
      </c>
      <c r="F104" s="15" t="s">
        <v>251</v>
      </c>
      <c r="G104" s="15" t="s">
        <v>659</v>
      </c>
      <c r="H104" s="15" t="s">
        <v>659</v>
      </c>
      <c r="I104" s="83" t="s">
        <v>546</v>
      </c>
      <c r="J104" s="87" t="s">
        <v>30</v>
      </c>
    </row>
    <row r="105" spans="1:10" x14ac:dyDescent="0.4">
      <c r="A105" s="15" t="s">
        <v>547</v>
      </c>
      <c r="B105" s="61" t="s">
        <v>929</v>
      </c>
      <c r="C105" s="68" t="s">
        <v>46</v>
      </c>
      <c r="D105" s="66">
        <v>39</v>
      </c>
      <c r="E105" s="15" t="s">
        <v>545</v>
      </c>
      <c r="F105" s="15" t="s">
        <v>251</v>
      </c>
      <c r="G105" s="15" t="s">
        <v>659</v>
      </c>
      <c r="H105" s="15" t="s">
        <v>659</v>
      </c>
      <c r="I105" s="83" t="s">
        <v>548</v>
      </c>
      <c r="J105" s="87" t="s">
        <v>30</v>
      </c>
    </row>
    <row r="106" spans="1:10" x14ac:dyDescent="0.4">
      <c r="A106" s="15" t="s">
        <v>549</v>
      </c>
      <c r="B106" s="61" t="s">
        <v>930</v>
      </c>
      <c r="C106" s="68" t="s">
        <v>46</v>
      </c>
      <c r="D106" s="66">
        <v>40</v>
      </c>
      <c r="E106" s="15" t="s">
        <v>550</v>
      </c>
      <c r="F106" s="15" t="s">
        <v>252</v>
      </c>
      <c r="G106" s="15" t="s">
        <v>10</v>
      </c>
      <c r="H106" s="15" t="s">
        <v>10</v>
      </c>
      <c r="I106" s="83" t="s">
        <v>65</v>
      </c>
      <c r="J106" s="87" t="s">
        <v>30</v>
      </c>
    </row>
    <row r="107" spans="1:10" x14ac:dyDescent="0.4">
      <c r="A107" s="15" t="s">
        <v>551</v>
      </c>
      <c r="B107" s="61" t="s">
        <v>931</v>
      </c>
      <c r="C107" s="68" t="s">
        <v>46</v>
      </c>
      <c r="D107" s="66">
        <v>40</v>
      </c>
      <c r="E107" s="15" t="s">
        <v>550</v>
      </c>
      <c r="F107" s="15" t="s">
        <v>252</v>
      </c>
      <c r="G107" s="15" t="s">
        <v>10</v>
      </c>
      <c r="H107" s="15" t="s">
        <v>10</v>
      </c>
      <c r="I107" s="83" t="s">
        <v>552</v>
      </c>
      <c r="J107" s="87" t="s">
        <v>30</v>
      </c>
    </row>
    <row r="108" spans="1:10" x14ac:dyDescent="0.4">
      <c r="A108" s="15" t="s">
        <v>89</v>
      </c>
      <c r="B108" s="61" t="s">
        <v>932</v>
      </c>
      <c r="C108" s="68" t="s">
        <v>46</v>
      </c>
      <c r="D108" s="66">
        <v>43</v>
      </c>
      <c r="E108" s="15" t="s">
        <v>553</v>
      </c>
      <c r="F108" s="15" t="s">
        <v>255</v>
      </c>
      <c r="G108" s="15" t="s">
        <v>10</v>
      </c>
      <c r="H108" s="15" t="s">
        <v>10</v>
      </c>
      <c r="I108" s="83" t="s">
        <v>554</v>
      </c>
      <c r="J108" s="87" t="s">
        <v>30</v>
      </c>
    </row>
    <row r="109" spans="1:10" x14ac:dyDescent="0.4">
      <c r="A109" s="15" t="s">
        <v>555</v>
      </c>
      <c r="B109" s="61" t="s">
        <v>933</v>
      </c>
      <c r="C109" s="68" t="s">
        <v>46</v>
      </c>
      <c r="D109" s="66">
        <v>43</v>
      </c>
      <c r="E109" s="15" t="s">
        <v>553</v>
      </c>
      <c r="F109" s="15" t="s">
        <v>255</v>
      </c>
      <c r="G109" s="15" t="s">
        <v>10</v>
      </c>
      <c r="H109" s="15" t="s">
        <v>10</v>
      </c>
      <c r="I109" s="83" t="s">
        <v>556</v>
      </c>
      <c r="J109" s="87" t="s">
        <v>30</v>
      </c>
    </row>
    <row r="110" spans="1:10" x14ac:dyDescent="0.4">
      <c r="A110" s="15" t="s">
        <v>557</v>
      </c>
      <c r="B110" s="61" t="s">
        <v>934</v>
      </c>
      <c r="C110" s="68" t="s">
        <v>46</v>
      </c>
      <c r="D110" s="66">
        <v>43</v>
      </c>
      <c r="E110" s="15" t="s">
        <v>553</v>
      </c>
      <c r="F110" s="15" t="s">
        <v>255</v>
      </c>
      <c r="G110" s="15" t="s">
        <v>10</v>
      </c>
      <c r="H110" s="15" t="s">
        <v>10</v>
      </c>
      <c r="I110" s="83" t="s">
        <v>558</v>
      </c>
      <c r="J110" s="87" t="s">
        <v>30</v>
      </c>
    </row>
    <row r="111" spans="1:10" x14ac:dyDescent="0.4">
      <c r="A111" s="15" t="s">
        <v>76</v>
      </c>
      <c r="B111" s="61" t="s">
        <v>935</v>
      </c>
      <c r="C111" s="68" t="s">
        <v>46</v>
      </c>
      <c r="D111" s="66">
        <v>43</v>
      </c>
      <c r="E111" s="15" t="s">
        <v>553</v>
      </c>
      <c r="F111" s="15" t="s">
        <v>255</v>
      </c>
      <c r="G111" s="15" t="s">
        <v>12</v>
      </c>
      <c r="H111" s="15" t="s">
        <v>12</v>
      </c>
      <c r="I111" s="83" t="s">
        <v>84</v>
      </c>
      <c r="J111" s="87" t="s">
        <v>30</v>
      </c>
    </row>
    <row r="112" spans="1:10" x14ac:dyDescent="0.4">
      <c r="A112" s="15" t="s">
        <v>559</v>
      </c>
      <c r="B112" s="61" t="s">
        <v>936</v>
      </c>
      <c r="C112" s="68" t="s">
        <v>46</v>
      </c>
      <c r="D112" s="66">
        <v>43</v>
      </c>
      <c r="E112" s="15" t="s">
        <v>553</v>
      </c>
      <c r="F112" s="15" t="s">
        <v>255</v>
      </c>
      <c r="G112" s="15" t="s">
        <v>10</v>
      </c>
      <c r="H112" s="15" t="s">
        <v>10</v>
      </c>
      <c r="I112" s="83" t="s">
        <v>560</v>
      </c>
      <c r="J112" s="87" t="s">
        <v>30</v>
      </c>
    </row>
    <row r="113" spans="1:10" x14ac:dyDescent="0.4">
      <c r="A113" s="15" t="s">
        <v>90</v>
      </c>
      <c r="B113" s="61" t="s">
        <v>937</v>
      </c>
      <c r="C113" s="68" t="s">
        <v>46</v>
      </c>
      <c r="D113" s="66">
        <v>44</v>
      </c>
      <c r="E113" s="15" t="s">
        <v>561</v>
      </c>
      <c r="F113" s="15" t="s">
        <v>263</v>
      </c>
      <c r="G113" s="15" t="s">
        <v>10</v>
      </c>
      <c r="H113" s="15" t="s">
        <v>10</v>
      </c>
      <c r="I113" s="83" t="s">
        <v>24</v>
      </c>
      <c r="J113" s="87" t="s">
        <v>30</v>
      </c>
    </row>
    <row r="114" spans="1:10" x14ac:dyDescent="0.4">
      <c r="A114" s="15" t="s">
        <v>80</v>
      </c>
      <c r="B114" s="61" t="s">
        <v>938</v>
      </c>
      <c r="C114" s="68" t="s">
        <v>46</v>
      </c>
      <c r="D114" s="66">
        <v>44</v>
      </c>
      <c r="E114" s="15" t="s">
        <v>561</v>
      </c>
      <c r="F114" s="15" t="s">
        <v>263</v>
      </c>
      <c r="G114" s="15" t="s">
        <v>8</v>
      </c>
      <c r="H114" s="15" t="s">
        <v>8</v>
      </c>
      <c r="I114" s="83" t="s">
        <v>98</v>
      </c>
      <c r="J114" s="87" t="s">
        <v>30</v>
      </c>
    </row>
    <row r="115" spans="1:10" x14ac:dyDescent="0.4">
      <c r="A115" s="15" t="s">
        <v>92</v>
      </c>
      <c r="B115" s="61" t="s">
        <v>939</v>
      </c>
      <c r="C115" s="68" t="s">
        <v>46</v>
      </c>
      <c r="D115" s="66">
        <v>44</v>
      </c>
      <c r="E115" s="15" t="s">
        <v>561</v>
      </c>
      <c r="F115" s="15" t="s">
        <v>263</v>
      </c>
      <c r="G115" s="15" t="s">
        <v>10</v>
      </c>
      <c r="H115" s="15" t="s">
        <v>10</v>
      </c>
      <c r="I115" s="83" t="s">
        <v>562</v>
      </c>
      <c r="J115" s="87" t="s">
        <v>30</v>
      </c>
    </row>
    <row r="116" spans="1:10" x14ac:dyDescent="0.4">
      <c r="A116" s="15" t="s">
        <v>88</v>
      </c>
      <c r="B116" s="61" t="s">
        <v>940</v>
      </c>
      <c r="C116" s="68" t="s">
        <v>46</v>
      </c>
      <c r="D116" s="66">
        <v>44</v>
      </c>
      <c r="E116" s="15" t="s">
        <v>561</v>
      </c>
      <c r="F116" s="15" t="s">
        <v>263</v>
      </c>
      <c r="G116" s="15" t="s">
        <v>10</v>
      </c>
      <c r="H116" s="15" t="s">
        <v>10</v>
      </c>
      <c r="I116" s="83" t="s">
        <v>91</v>
      </c>
      <c r="J116" s="87" t="s">
        <v>30</v>
      </c>
    </row>
    <row r="117" spans="1:10" x14ac:dyDescent="0.4">
      <c r="A117" s="15" t="s">
        <v>81</v>
      </c>
      <c r="B117" s="61" t="s">
        <v>941</v>
      </c>
      <c r="C117" s="68" t="s">
        <v>46</v>
      </c>
      <c r="D117" s="66">
        <v>44</v>
      </c>
      <c r="E117" s="15" t="s">
        <v>561</v>
      </c>
      <c r="F117" s="15" t="s">
        <v>263</v>
      </c>
      <c r="G117" s="15" t="s">
        <v>8</v>
      </c>
      <c r="H117" s="15" t="s">
        <v>8</v>
      </c>
      <c r="I117" s="83" t="s">
        <v>563</v>
      </c>
      <c r="J117" s="87" t="s">
        <v>30</v>
      </c>
    </row>
    <row r="118" spans="1:10" x14ac:dyDescent="0.4">
      <c r="A118" s="15" t="s">
        <v>83</v>
      </c>
      <c r="B118" s="61" t="s">
        <v>942</v>
      </c>
      <c r="C118" s="68" t="s">
        <v>46</v>
      </c>
      <c r="D118" s="66">
        <v>45</v>
      </c>
      <c r="E118" s="15" t="s">
        <v>564</v>
      </c>
      <c r="F118" s="15" t="s">
        <v>271</v>
      </c>
      <c r="G118" s="15" t="s">
        <v>8</v>
      </c>
      <c r="H118" s="15" t="s">
        <v>8</v>
      </c>
      <c r="I118" s="83" t="s">
        <v>565</v>
      </c>
      <c r="J118" s="87" t="s">
        <v>504</v>
      </c>
    </row>
    <row r="119" spans="1:10" x14ac:dyDescent="0.4">
      <c r="A119" s="15" t="s">
        <v>86</v>
      </c>
      <c r="B119" s="61" t="s">
        <v>943</v>
      </c>
      <c r="C119" s="68" t="s">
        <v>46</v>
      </c>
      <c r="D119" s="66">
        <v>45</v>
      </c>
      <c r="E119" s="15" t="s">
        <v>564</v>
      </c>
      <c r="F119" s="15" t="s">
        <v>271</v>
      </c>
      <c r="G119" s="15" t="s">
        <v>8</v>
      </c>
      <c r="H119" s="15" t="s">
        <v>8</v>
      </c>
      <c r="I119" s="83" t="s">
        <v>21</v>
      </c>
      <c r="J119" s="87" t="s">
        <v>368</v>
      </c>
    </row>
    <row r="120" spans="1:10" x14ac:dyDescent="0.4">
      <c r="A120" s="15" t="s">
        <v>77</v>
      </c>
      <c r="B120" s="61" t="s">
        <v>944</v>
      </c>
      <c r="C120" s="68" t="s">
        <v>46</v>
      </c>
      <c r="D120" s="66">
        <v>45</v>
      </c>
      <c r="E120" s="15" t="s">
        <v>564</v>
      </c>
      <c r="F120" s="15" t="s">
        <v>271</v>
      </c>
      <c r="G120" s="15" t="s">
        <v>8</v>
      </c>
      <c r="H120" s="15" t="s">
        <v>8</v>
      </c>
      <c r="I120" s="83" t="s">
        <v>13</v>
      </c>
      <c r="J120" s="87" t="s">
        <v>566</v>
      </c>
    </row>
    <row r="121" spans="1:10" x14ac:dyDescent="0.4">
      <c r="A121" s="15" t="s">
        <v>567</v>
      </c>
      <c r="B121" s="61" t="s">
        <v>945</v>
      </c>
      <c r="C121" s="68" t="s">
        <v>46</v>
      </c>
      <c r="D121" s="66">
        <v>45</v>
      </c>
      <c r="E121" s="15" t="s">
        <v>564</v>
      </c>
      <c r="F121" s="15" t="s">
        <v>271</v>
      </c>
      <c r="G121" s="15" t="s">
        <v>659</v>
      </c>
      <c r="H121" s="15" t="s">
        <v>659</v>
      </c>
      <c r="I121" s="83" t="s">
        <v>568</v>
      </c>
      <c r="J121" s="87" t="s">
        <v>458</v>
      </c>
    </row>
    <row r="122" spans="1:10" x14ac:dyDescent="0.4">
      <c r="A122" s="15" t="s">
        <v>82</v>
      </c>
      <c r="B122" s="61" t="s">
        <v>946</v>
      </c>
      <c r="C122" s="68" t="s">
        <v>46</v>
      </c>
      <c r="D122" s="66">
        <v>45</v>
      </c>
      <c r="E122" s="15" t="s">
        <v>564</v>
      </c>
      <c r="F122" s="15" t="s">
        <v>271</v>
      </c>
      <c r="G122" s="15" t="s">
        <v>8</v>
      </c>
      <c r="H122" s="15" t="s">
        <v>8</v>
      </c>
      <c r="I122" s="83" t="s">
        <v>569</v>
      </c>
      <c r="J122" s="87" t="s">
        <v>384</v>
      </c>
    </row>
    <row r="123" spans="1:10" x14ac:dyDescent="0.4">
      <c r="A123" s="88" t="s">
        <v>570</v>
      </c>
      <c r="B123" s="61" t="s">
        <v>947</v>
      </c>
      <c r="C123" s="68" t="s">
        <v>46</v>
      </c>
      <c r="D123" s="87">
        <v>46</v>
      </c>
      <c r="E123" s="88" t="s">
        <v>571</v>
      </c>
      <c r="F123" s="88" t="s">
        <v>278</v>
      </c>
      <c r="G123" s="88" t="s">
        <v>10</v>
      </c>
      <c r="H123" s="88" t="s">
        <v>10</v>
      </c>
      <c r="I123" s="83" t="s">
        <v>572</v>
      </c>
      <c r="J123" s="87" t="s">
        <v>30</v>
      </c>
    </row>
    <row r="124" spans="1:10" x14ac:dyDescent="0.4">
      <c r="A124" s="88" t="s">
        <v>78</v>
      </c>
      <c r="B124" s="61" t="s">
        <v>948</v>
      </c>
      <c r="C124" s="68" t="s">
        <v>46</v>
      </c>
      <c r="D124" s="87">
        <v>46</v>
      </c>
      <c r="E124" s="88" t="s">
        <v>571</v>
      </c>
      <c r="F124" s="88" t="s">
        <v>278</v>
      </c>
      <c r="G124" s="88" t="s">
        <v>10</v>
      </c>
      <c r="H124" s="88" t="s">
        <v>10</v>
      </c>
      <c r="I124" s="83" t="s">
        <v>573</v>
      </c>
      <c r="J124" s="87" t="s">
        <v>30</v>
      </c>
    </row>
    <row r="125" spans="1:10" x14ac:dyDescent="0.4">
      <c r="A125" s="15" t="s">
        <v>574</v>
      </c>
      <c r="B125" s="61" t="s">
        <v>949</v>
      </c>
      <c r="C125" s="68" t="s">
        <v>46</v>
      </c>
      <c r="D125" s="66">
        <v>46</v>
      </c>
      <c r="E125" s="15" t="s">
        <v>571</v>
      </c>
      <c r="F125" s="15" t="s">
        <v>278</v>
      </c>
      <c r="G125" s="15" t="s">
        <v>659</v>
      </c>
      <c r="H125" s="15" t="s">
        <v>659</v>
      </c>
      <c r="I125" s="83" t="s">
        <v>575</v>
      </c>
      <c r="J125" s="87" t="s">
        <v>30</v>
      </c>
    </row>
    <row r="126" spans="1:10" x14ac:dyDescent="0.4">
      <c r="A126" s="15" t="s">
        <v>576</v>
      </c>
      <c r="B126" s="61" t="s">
        <v>950</v>
      </c>
      <c r="C126" s="68" t="s">
        <v>46</v>
      </c>
      <c r="D126" s="66">
        <v>46</v>
      </c>
      <c r="E126" s="15" t="s">
        <v>571</v>
      </c>
      <c r="F126" s="15" t="s">
        <v>278</v>
      </c>
      <c r="G126" s="15" t="s">
        <v>659</v>
      </c>
      <c r="H126" s="15" t="s">
        <v>659</v>
      </c>
      <c r="I126" s="83" t="s">
        <v>577</v>
      </c>
      <c r="J126" s="87" t="s">
        <v>30</v>
      </c>
    </row>
    <row r="127" spans="1:10" x14ac:dyDescent="0.4">
      <c r="A127" s="88" t="s">
        <v>578</v>
      </c>
      <c r="B127" s="61" t="s">
        <v>951</v>
      </c>
      <c r="C127" s="68" t="s">
        <v>46</v>
      </c>
      <c r="D127" s="87">
        <v>46</v>
      </c>
      <c r="E127" s="88" t="s">
        <v>571</v>
      </c>
      <c r="F127" s="88" t="s">
        <v>278</v>
      </c>
      <c r="G127" s="88" t="s">
        <v>10</v>
      </c>
      <c r="H127" s="88" t="s">
        <v>10</v>
      </c>
      <c r="I127" s="83" t="s">
        <v>579</v>
      </c>
      <c r="J127" s="87" t="s">
        <v>30</v>
      </c>
    </row>
    <row r="128" spans="1:10" x14ac:dyDescent="0.4">
      <c r="A128" s="15" t="s">
        <v>75</v>
      </c>
      <c r="B128" s="61" t="s">
        <v>952</v>
      </c>
      <c r="C128" s="68" t="s">
        <v>46</v>
      </c>
      <c r="D128" s="66">
        <v>46</v>
      </c>
      <c r="E128" s="15" t="s">
        <v>571</v>
      </c>
      <c r="F128" s="15" t="s">
        <v>278</v>
      </c>
      <c r="G128" s="15" t="s">
        <v>10</v>
      </c>
      <c r="H128" s="15" t="s">
        <v>10</v>
      </c>
      <c r="I128" s="83" t="s">
        <v>580</v>
      </c>
      <c r="J128" s="87" t="s">
        <v>30</v>
      </c>
    </row>
    <row r="129" spans="1:10" x14ac:dyDescent="0.4">
      <c r="A129" s="15" t="s">
        <v>581</v>
      </c>
      <c r="B129" s="61" t="s">
        <v>953</v>
      </c>
      <c r="C129" s="68" t="s">
        <v>46</v>
      </c>
      <c r="D129" s="66">
        <v>46</v>
      </c>
      <c r="E129" s="15" t="s">
        <v>571</v>
      </c>
      <c r="F129" s="15" t="s">
        <v>278</v>
      </c>
      <c r="G129" s="15" t="s">
        <v>659</v>
      </c>
      <c r="H129" s="15" t="s">
        <v>659</v>
      </c>
      <c r="I129" s="83" t="s">
        <v>582</v>
      </c>
      <c r="J129" s="87" t="s">
        <v>30</v>
      </c>
    </row>
    <row r="130" spans="1:10" x14ac:dyDescent="0.4">
      <c r="A130" s="15" t="s">
        <v>104</v>
      </c>
      <c r="B130" s="61" t="s">
        <v>954</v>
      </c>
      <c r="C130" s="68" t="s">
        <v>46</v>
      </c>
      <c r="D130" s="66">
        <v>47</v>
      </c>
      <c r="E130" s="15" t="s">
        <v>583</v>
      </c>
      <c r="F130" s="15" t="s">
        <v>286</v>
      </c>
      <c r="G130" s="15" t="s">
        <v>10</v>
      </c>
      <c r="H130" s="15" t="s">
        <v>10</v>
      </c>
      <c r="I130" s="83" t="s">
        <v>26</v>
      </c>
      <c r="J130" s="87" t="s">
        <v>30</v>
      </c>
    </row>
    <row r="131" spans="1:10" x14ac:dyDescent="0.4">
      <c r="A131" s="15" t="s">
        <v>99</v>
      </c>
      <c r="B131" s="61" t="s">
        <v>955</v>
      </c>
      <c r="C131" s="68" t="s">
        <v>46</v>
      </c>
      <c r="D131" s="66">
        <v>47</v>
      </c>
      <c r="E131" s="15" t="s">
        <v>583</v>
      </c>
      <c r="F131" s="15" t="s">
        <v>286</v>
      </c>
      <c r="G131" s="15" t="s">
        <v>10</v>
      </c>
      <c r="H131" s="15" t="s">
        <v>10</v>
      </c>
      <c r="I131" s="83" t="s">
        <v>25</v>
      </c>
      <c r="J131" s="87" t="s">
        <v>30</v>
      </c>
    </row>
    <row r="132" spans="1:10" x14ac:dyDescent="0.4">
      <c r="A132" s="15" t="s">
        <v>100</v>
      </c>
      <c r="B132" s="61" t="s">
        <v>956</v>
      </c>
      <c r="C132" s="68" t="s">
        <v>46</v>
      </c>
      <c r="D132" s="66">
        <v>47</v>
      </c>
      <c r="E132" s="15" t="s">
        <v>583</v>
      </c>
      <c r="F132" s="15" t="s">
        <v>286</v>
      </c>
      <c r="G132" s="15" t="s">
        <v>10</v>
      </c>
      <c r="H132" s="15" t="s">
        <v>10</v>
      </c>
      <c r="I132" s="83" t="s">
        <v>113</v>
      </c>
      <c r="J132" s="87" t="s">
        <v>30</v>
      </c>
    </row>
    <row r="133" spans="1:10" x14ac:dyDescent="0.4">
      <c r="A133" s="15" t="s">
        <v>106</v>
      </c>
      <c r="B133" s="61" t="s">
        <v>957</v>
      </c>
      <c r="C133" s="68" t="s">
        <v>46</v>
      </c>
      <c r="D133" s="66">
        <v>47</v>
      </c>
      <c r="E133" s="15" t="s">
        <v>583</v>
      </c>
      <c r="F133" s="15" t="s">
        <v>286</v>
      </c>
      <c r="G133" s="15" t="s">
        <v>10</v>
      </c>
      <c r="H133" s="15" t="s">
        <v>10</v>
      </c>
      <c r="I133" s="83" t="s">
        <v>584</v>
      </c>
      <c r="J133" s="87" t="s">
        <v>30</v>
      </c>
    </row>
    <row r="134" spans="1:10" x14ac:dyDescent="0.4">
      <c r="A134" s="15" t="s">
        <v>105</v>
      </c>
      <c r="B134" s="61" t="s">
        <v>958</v>
      </c>
      <c r="C134" s="68" t="s">
        <v>46</v>
      </c>
      <c r="D134" s="66">
        <v>48</v>
      </c>
      <c r="E134" s="15" t="s">
        <v>585</v>
      </c>
      <c r="F134" s="15" t="s">
        <v>292</v>
      </c>
      <c r="G134" s="15" t="s">
        <v>10</v>
      </c>
      <c r="H134" s="15" t="s">
        <v>10</v>
      </c>
      <c r="I134" s="83" t="s">
        <v>586</v>
      </c>
      <c r="J134" s="87" t="s">
        <v>30</v>
      </c>
    </row>
    <row r="135" spans="1:10" x14ac:dyDescent="0.4">
      <c r="A135" s="15" t="s">
        <v>111</v>
      </c>
      <c r="B135" s="61" t="s">
        <v>959</v>
      </c>
      <c r="C135" s="68" t="s">
        <v>46</v>
      </c>
      <c r="D135" s="66">
        <v>48</v>
      </c>
      <c r="E135" s="15" t="s">
        <v>585</v>
      </c>
      <c r="F135" s="15" t="s">
        <v>292</v>
      </c>
      <c r="G135" s="15" t="s">
        <v>10</v>
      </c>
      <c r="H135" s="15" t="s">
        <v>10</v>
      </c>
      <c r="I135" s="83" t="s">
        <v>587</v>
      </c>
      <c r="J135" s="87" t="s">
        <v>30</v>
      </c>
    </row>
    <row r="136" spans="1:10" x14ac:dyDescent="0.4">
      <c r="A136" s="15" t="s">
        <v>108</v>
      </c>
      <c r="B136" s="61" t="s">
        <v>960</v>
      </c>
      <c r="C136" s="68" t="s">
        <v>46</v>
      </c>
      <c r="D136" s="66">
        <v>48</v>
      </c>
      <c r="E136" s="15" t="s">
        <v>585</v>
      </c>
      <c r="F136" s="15" t="s">
        <v>292</v>
      </c>
      <c r="G136" s="15" t="s">
        <v>10</v>
      </c>
      <c r="H136" s="15" t="s">
        <v>10</v>
      </c>
      <c r="I136" s="83" t="s">
        <v>115</v>
      </c>
      <c r="J136" s="87" t="s">
        <v>30</v>
      </c>
    </row>
    <row r="137" spans="1:10" x14ac:dyDescent="0.4">
      <c r="A137" s="15" t="s">
        <v>102</v>
      </c>
      <c r="B137" s="61" t="s">
        <v>961</v>
      </c>
      <c r="C137" s="68" t="s">
        <v>46</v>
      </c>
      <c r="D137" s="66">
        <v>48</v>
      </c>
      <c r="E137" s="15" t="s">
        <v>585</v>
      </c>
      <c r="F137" s="15" t="s">
        <v>292</v>
      </c>
      <c r="G137" s="15" t="s">
        <v>10</v>
      </c>
      <c r="H137" s="15" t="s">
        <v>10</v>
      </c>
      <c r="I137" s="83" t="s">
        <v>114</v>
      </c>
      <c r="J137" s="87" t="s">
        <v>30</v>
      </c>
    </row>
    <row r="138" spans="1:10" x14ac:dyDescent="0.4">
      <c r="A138" s="15" t="s">
        <v>103</v>
      </c>
      <c r="B138" s="61" t="s">
        <v>962</v>
      </c>
      <c r="C138" s="68" t="s">
        <v>46</v>
      </c>
      <c r="D138" s="66">
        <v>48</v>
      </c>
      <c r="E138" s="15" t="s">
        <v>585</v>
      </c>
      <c r="F138" s="15" t="s">
        <v>292</v>
      </c>
      <c r="G138" s="15" t="s">
        <v>10</v>
      </c>
      <c r="H138" s="15" t="s">
        <v>10</v>
      </c>
      <c r="I138" s="83" t="s">
        <v>588</v>
      </c>
      <c r="J138" s="87" t="s">
        <v>30</v>
      </c>
    </row>
    <row r="139" spans="1:10" ht="38.700000000000003" x14ac:dyDescent="0.4">
      <c r="A139" s="15" t="s">
        <v>589</v>
      </c>
      <c r="B139" s="61" t="s">
        <v>963</v>
      </c>
      <c r="C139" s="68" t="s">
        <v>46</v>
      </c>
      <c r="D139" s="66">
        <v>49</v>
      </c>
      <c r="E139" s="15" t="s">
        <v>590</v>
      </c>
      <c r="F139" s="15" t="s">
        <v>300</v>
      </c>
      <c r="G139" s="15" t="s">
        <v>10</v>
      </c>
      <c r="H139" s="15" t="s">
        <v>10</v>
      </c>
      <c r="I139" s="83" t="s">
        <v>591</v>
      </c>
      <c r="J139" s="87" t="s">
        <v>30</v>
      </c>
    </row>
    <row r="140" spans="1:10" ht="38.700000000000003" x14ac:dyDescent="0.4">
      <c r="A140" s="15" t="s">
        <v>592</v>
      </c>
      <c r="B140" s="61" t="s">
        <v>964</v>
      </c>
      <c r="C140" s="68" t="s">
        <v>46</v>
      </c>
      <c r="D140" s="66">
        <v>49</v>
      </c>
      <c r="E140" s="15" t="s">
        <v>590</v>
      </c>
      <c r="F140" s="15" t="s">
        <v>300</v>
      </c>
      <c r="G140" s="15" t="s">
        <v>10</v>
      </c>
      <c r="H140" s="15" t="s">
        <v>10</v>
      </c>
      <c r="I140" s="83" t="s">
        <v>593</v>
      </c>
      <c r="J140" s="87" t="s">
        <v>30</v>
      </c>
    </row>
    <row r="141" spans="1:10" ht="38.700000000000003" x14ac:dyDescent="0.4">
      <c r="A141" s="15" t="s">
        <v>594</v>
      </c>
      <c r="B141" s="61" t="s">
        <v>965</v>
      </c>
      <c r="C141" s="68" t="s">
        <v>46</v>
      </c>
      <c r="D141" s="66">
        <v>49</v>
      </c>
      <c r="E141" s="15" t="s">
        <v>590</v>
      </c>
      <c r="F141" s="15" t="s">
        <v>300</v>
      </c>
      <c r="G141" s="15" t="s">
        <v>8</v>
      </c>
      <c r="H141" s="15" t="s">
        <v>8</v>
      </c>
      <c r="I141" s="83" t="s">
        <v>595</v>
      </c>
      <c r="J141" s="87" t="s">
        <v>30</v>
      </c>
    </row>
    <row r="142" spans="1:10" ht="38.700000000000003" x14ac:dyDescent="0.4">
      <c r="A142" s="15" t="s">
        <v>596</v>
      </c>
      <c r="B142" s="61" t="s">
        <v>966</v>
      </c>
      <c r="C142" s="68" t="s">
        <v>46</v>
      </c>
      <c r="D142" s="66">
        <v>49</v>
      </c>
      <c r="E142" s="15" t="s">
        <v>590</v>
      </c>
      <c r="F142" s="15" t="s">
        <v>300</v>
      </c>
      <c r="G142" s="15" t="s">
        <v>8</v>
      </c>
      <c r="H142" s="15" t="s">
        <v>8</v>
      </c>
      <c r="I142" s="83" t="s">
        <v>597</v>
      </c>
      <c r="J142" s="87" t="s">
        <v>30</v>
      </c>
    </row>
    <row r="143" spans="1:10" ht="38.700000000000003" x14ac:dyDescent="0.4">
      <c r="A143" s="15" t="s">
        <v>598</v>
      </c>
      <c r="B143" s="61" t="s">
        <v>967</v>
      </c>
      <c r="C143" s="68" t="s">
        <v>46</v>
      </c>
      <c r="D143" s="66">
        <v>49</v>
      </c>
      <c r="E143" s="15" t="s">
        <v>590</v>
      </c>
      <c r="F143" s="15" t="s">
        <v>300</v>
      </c>
      <c r="G143" s="15" t="s">
        <v>10</v>
      </c>
      <c r="H143" s="15" t="s">
        <v>10</v>
      </c>
      <c r="I143" s="83" t="s">
        <v>599</v>
      </c>
      <c r="J143" s="87" t="s">
        <v>30</v>
      </c>
    </row>
    <row r="144" spans="1:10" ht="38.700000000000003" x14ac:dyDescent="0.4">
      <c r="A144" s="15" t="s">
        <v>600</v>
      </c>
      <c r="B144" s="61" t="s">
        <v>968</v>
      </c>
      <c r="C144" s="68" t="s">
        <v>46</v>
      </c>
      <c r="D144" s="66">
        <v>49</v>
      </c>
      <c r="E144" s="15" t="s">
        <v>590</v>
      </c>
      <c r="F144" s="15" t="s">
        <v>300</v>
      </c>
      <c r="G144" s="15" t="s">
        <v>8</v>
      </c>
      <c r="H144" s="15" t="s">
        <v>601</v>
      </c>
      <c r="I144" s="83" t="s">
        <v>602</v>
      </c>
      <c r="J144" s="87" t="s">
        <v>30</v>
      </c>
    </row>
    <row r="145" spans="1:10" ht="25.8" x14ac:dyDescent="0.4">
      <c r="A145" s="15" t="s">
        <v>603</v>
      </c>
      <c r="B145" s="61" t="s">
        <v>969</v>
      </c>
      <c r="C145" s="68" t="s">
        <v>46</v>
      </c>
      <c r="D145" s="66">
        <v>50</v>
      </c>
      <c r="E145" s="15" t="s">
        <v>604</v>
      </c>
      <c r="F145" s="15" t="s">
        <v>301</v>
      </c>
      <c r="G145" s="15" t="s">
        <v>8</v>
      </c>
      <c r="H145" s="15" t="s">
        <v>8</v>
      </c>
      <c r="I145" s="83" t="s">
        <v>605</v>
      </c>
      <c r="J145" s="87" t="s">
        <v>30</v>
      </c>
    </row>
    <row r="146" spans="1:10" ht="25.8" x14ac:dyDescent="0.4">
      <c r="A146" s="15" t="s">
        <v>606</v>
      </c>
      <c r="B146" s="61" t="s">
        <v>970</v>
      </c>
      <c r="C146" s="68" t="s">
        <v>46</v>
      </c>
      <c r="D146" s="66">
        <v>50</v>
      </c>
      <c r="E146" s="15" t="s">
        <v>604</v>
      </c>
      <c r="F146" s="15" t="s">
        <v>301</v>
      </c>
      <c r="G146" s="15" t="s">
        <v>659</v>
      </c>
      <c r="H146" s="15" t="s">
        <v>659</v>
      </c>
      <c r="I146" s="83" t="s">
        <v>607</v>
      </c>
      <c r="J146" s="87" t="s">
        <v>30</v>
      </c>
    </row>
    <row r="147" spans="1:10" ht="25.8" x14ac:dyDescent="0.4">
      <c r="A147" s="15" t="s">
        <v>608</v>
      </c>
      <c r="B147" s="61" t="s">
        <v>971</v>
      </c>
      <c r="C147" s="68" t="s">
        <v>46</v>
      </c>
      <c r="D147" s="66">
        <v>50</v>
      </c>
      <c r="E147" s="15" t="s">
        <v>604</v>
      </c>
      <c r="F147" s="15" t="s">
        <v>301</v>
      </c>
      <c r="G147" s="15" t="s">
        <v>8</v>
      </c>
      <c r="H147" s="15" t="s">
        <v>8</v>
      </c>
      <c r="I147" s="83" t="s">
        <v>609</v>
      </c>
      <c r="J147" s="87" t="s">
        <v>30</v>
      </c>
    </row>
    <row r="148" spans="1:10" x14ac:dyDescent="0.4">
      <c r="A148" s="15" t="s">
        <v>610</v>
      </c>
      <c r="B148" s="61" t="s">
        <v>972</v>
      </c>
      <c r="C148" s="68" t="s">
        <v>46</v>
      </c>
      <c r="D148" s="66">
        <v>51</v>
      </c>
      <c r="E148" s="15" t="s">
        <v>611</v>
      </c>
      <c r="F148" s="15" t="s">
        <v>305</v>
      </c>
      <c r="G148" s="15" t="s">
        <v>10</v>
      </c>
      <c r="H148" s="15" t="s">
        <v>10</v>
      </c>
      <c r="I148" s="83" t="s">
        <v>612</v>
      </c>
      <c r="J148" s="87" t="s">
        <v>30</v>
      </c>
    </row>
    <row r="149" spans="1:10" x14ac:dyDescent="0.4">
      <c r="A149" s="15" t="s">
        <v>73</v>
      </c>
      <c r="B149" s="61" t="s">
        <v>973</v>
      </c>
      <c r="C149" s="68" t="s">
        <v>46</v>
      </c>
      <c r="D149" s="66">
        <v>51</v>
      </c>
      <c r="E149" s="15" t="s">
        <v>611</v>
      </c>
      <c r="F149" s="15" t="s">
        <v>305</v>
      </c>
      <c r="G149" s="15" t="s">
        <v>10</v>
      </c>
      <c r="H149" s="15" t="s">
        <v>10</v>
      </c>
      <c r="I149" s="83" t="s">
        <v>613</v>
      </c>
      <c r="J149" s="87" t="s">
        <v>30</v>
      </c>
    </row>
    <row r="150" spans="1:10" x14ac:dyDescent="0.4">
      <c r="A150" s="15" t="s">
        <v>74</v>
      </c>
      <c r="B150" s="61" t="s">
        <v>974</v>
      </c>
      <c r="C150" s="68" t="s">
        <v>46</v>
      </c>
      <c r="D150" s="66">
        <v>51</v>
      </c>
      <c r="E150" s="15" t="s">
        <v>611</v>
      </c>
      <c r="F150" s="15" t="s">
        <v>305</v>
      </c>
      <c r="G150" s="15" t="s">
        <v>10</v>
      </c>
      <c r="H150" s="15" t="s">
        <v>10</v>
      </c>
      <c r="I150" s="83" t="s">
        <v>614</v>
      </c>
      <c r="J150" s="87" t="s">
        <v>30</v>
      </c>
    </row>
    <row r="151" spans="1:10" x14ac:dyDescent="0.4">
      <c r="A151" s="15" t="s">
        <v>615</v>
      </c>
      <c r="B151" s="61" t="s">
        <v>975</v>
      </c>
      <c r="C151" s="68" t="s">
        <v>46</v>
      </c>
      <c r="D151" s="66">
        <v>51</v>
      </c>
      <c r="E151" s="15" t="s">
        <v>611</v>
      </c>
      <c r="F151" s="15" t="s">
        <v>305</v>
      </c>
      <c r="G151" s="15" t="s">
        <v>8</v>
      </c>
      <c r="H151" s="15" t="s">
        <v>8</v>
      </c>
      <c r="I151" s="83" t="s">
        <v>616</v>
      </c>
      <c r="J151" s="87" t="s">
        <v>30</v>
      </c>
    </row>
    <row r="152" spans="1:10" x14ac:dyDescent="0.4">
      <c r="A152" s="15" t="s">
        <v>617</v>
      </c>
      <c r="B152" s="61" t="s">
        <v>976</v>
      </c>
      <c r="C152" s="68" t="s">
        <v>46</v>
      </c>
      <c r="D152" s="66">
        <v>52</v>
      </c>
      <c r="E152" s="15" t="s">
        <v>618</v>
      </c>
      <c r="F152" s="15" t="s">
        <v>311</v>
      </c>
      <c r="G152" s="15" t="s">
        <v>659</v>
      </c>
      <c r="H152" s="15" t="s">
        <v>659</v>
      </c>
      <c r="I152" s="83" t="s">
        <v>619</v>
      </c>
      <c r="J152" s="87" t="s">
        <v>566</v>
      </c>
    </row>
    <row r="153" spans="1:10" x14ac:dyDescent="0.4">
      <c r="A153" s="15" t="s">
        <v>620</v>
      </c>
      <c r="B153" s="61" t="s">
        <v>977</v>
      </c>
      <c r="C153" s="68" t="s">
        <v>46</v>
      </c>
      <c r="D153" s="66">
        <v>52</v>
      </c>
      <c r="E153" s="15" t="s">
        <v>618</v>
      </c>
      <c r="F153" s="15" t="s">
        <v>311</v>
      </c>
      <c r="G153" s="15" t="s">
        <v>8</v>
      </c>
      <c r="H153" s="15" t="s">
        <v>8</v>
      </c>
      <c r="I153" s="83" t="s">
        <v>621</v>
      </c>
      <c r="J153" s="87" t="s">
        <v>566</v>
      </c>
    </row>
    <row r="154" spans="1:10" x14ac:dyDescent="0.4">
      <c r="A154" s="15" t="s">
        <v>622</v>
      </c>
      <c r="B154" s="61" t="s">
        <v>978</v>
      </c>
      <c r="C154" s="68" t="s">
        <v>46</v>
      </c>
      <c r="D154" s="66">
        <v>53</v>
      </c>
      <c r="E154" s="15" t="s">
        <v>623</v>
      </c>
      <c r="F154" s="15" t="s">
        <v>313</v>
      </c>
      <c r="G154" s="15" t="s">
        <v>8</v>
      </c>
      <c r="H154" s="15" t="s">
        <v>95</v>
      </c>
      <c r="I154" s="83" t="s">
        <v>624</v>
      </c>
      <c r="J154" s="87" t="s">
        <v>30</v>
      </c>
    </row>
    <row r="155" spans="1:10" x14ac:dyDescent="0.4">
      <c r="A155" s="15" t="s">
        <v>625</v>
      </c>
      <c r="B155" s="61" t="s">
        <v>979</v>
      </c>
      <c r="C155" s="68" t="s">
        <v>46</v>
      </c>
      <c r="D155" s="66">
        <v>53</v>
      </c>
      <c r="E155" s="15" t="s">
        <v>623</v>
      </c>
      <c r="F155" s="15" t="s">
        <v>313</v>
      </c>
      <c r="G155" s="15" t="s">
        <v>8</v>
      </c>
      <c r="H155" s="15" t="s">
        <v>95</v>
      </c>
      <c r="I155" s="83" t="s">
        <v>626</v>
      </c>
      <c r="J155" s="87" t="s">
        <v>30</v>
      </c>
    </row>
    <row r="156" spans="1:10" x14ac:dyDescent="0.4">
      <c r="A156" s="15" t="s">
        <v>627</v>
      </c>
      <c r="B156" s="61" t="s">
        <v>980</v>
      </c>
      <c r="C156" s="68" t="s">
        <v>46</v>
      </c>
      <c r="D156" s="66">
        <v>53</v>
      </c>
      <c r="E156" s="15" t="s">
        <v>623</v>
      </c>
      <c r="F156" s="15" t="s">
        <v>313</v>
      </c>
      <c r="G156" s="15" t="s">
        <v>8</v>
      </c>
      <c r="H156" s="15" t="s">
        <v>95</v>
      </c>
      <c r="I156" s="83" t="s">
        <v>628</v>
      </c>
      <c r="J156" s="87" t="s">
        <v>30</v>
      </c>
    </row>
    <row r="157" spans="1:10" x14ac:dyDescent="0.4">
      <c r="A157" s="15" t="s">
        <v>629</v>
      </c>
      <c r="B157" s="61" t="s">
        <v>981</v>
      </c>
      <c r="C157" s="68" t="s">
        <v>46</v>
      </c>
      <c r="D157" s="66">
        <v>53</v>
      </c>
      <c r="E157" s="15" t="s">
        <v>623</v>
      </c>
      <c r="F157" s="15" t="s">
        <v>313</v>
      </c>
      <c r="G157" s="15" t="s">
        <v>8</v>
      </c>
      <c r="H157" s="15" t="s">
        <v>95</v>
      </c>
      <c r="I157" s="83" t="s">
        <v>630</v>
      </c>
      <c r="J157" s="87" t="s">
        <v>30</v>
      </c>
    </row>
    <row r="158" spans="1:10" x14ac:dyDescent="0.4">
      <c r="A158" s="15" t="s">
        <v>631</v>
      </c>
      <c r="B158" s="61" t="s">
        <v>982</v>
      </c>
      <c r="C158" s="68" t="s">
        <v>46</v>
      </c>
      <c r="D158" s="66">
        <v>53</v>
      </c>
      <c r="E158" s="15" t="s">
        <v>623</v>
      </c>
      <c r="F158" s="15" t="s">
        <v>313</v>
      </c>
      <c r="G158" s="15" t="s">
        <v>8</v>
      </c>
      <c r="H158" s="15" t="s">
        <v>95</v>
      </c>
      <c r="I158" s="83" t="s">
        <v>632</v>
      </c>
      <c r="J158" s="87" t="s">
        <v>30</v>
      </c>
    </row>
    <row r="159" spans="1:10" x14ac:dyDescent="0.4">
      <c r="A159" s="15" t="s">
        <v>633</v>
      </c>
      <c r="B159" s="61" t="s">
        <v>983</v>
      </c>
      <c r="C159" s="68" t="s">
        <v>46</v>
      </c>
      <c r="D159" s="66">
        <v>53</v>
      </c>
      <c r="E159" s="15" t="s">
        <v>623</v>
      </c>
      <c r="F159" s="15" t="s">
        <v>313</v>
      </c>
      <c r="G159" s="15" t="s">
        <v>8</v>
      </c>
      <c r="H159" s="15" t="s">
        <v>95</v>
      </c>
      <c r="I159" s="83" t="s">
        <v>634</v>
      </c>
      <c r="J159" s="87" t="s">
        <v>30</v>
      </c>
    </row>
    <row r="160" spans="1:10" x14ac:dyDescent="0.4">
      <c r="A160" s="15" t="s">
        <v>635</v>
      </c>
      <c r="B160" s="61" t="s">
        <v>984</v>
      </c>
      <c r="C160" s="68" t="s">
        <v>46</v>
      </c>
      <c r="D160" s="66">
        <v>53</v>
      </c>
      <c r="E160" s="15" t="s">
        <v>623</v>
      </c>
      <c r="F160" s="15" t="s">
        <v>313</v>
      </c>
      <c r="G160" s="15" t="s">
        <v>8</v>
      </c>
      <c r="H160" s="15" t="s">
        <v>95</v>
      </c>
      <c r="I160" s="83" t="s">
        <v>636</v>
      </c>
      <c r="J160" s="87" t="s">
        <v>30</v>
      </c>
    </row>
    <row r="161" spans="1:10" x14ac:dyDescent="0.4">
      <c r="A161" s="15" t="s">
        <v>637</v>
      </c>
      <c r="B161" s="61" t="s">
        <v>985</v>
      </c>
      <c r="C161" s="68" t="s">
        <v>46</v>
      </c>
      <c r="D161" s="66">
        <v>53</v>
      </c>
      <c r="E161" s="15" t="s">
        <v>623</v>
      </c>
      <c r="F161" s="15" t="s">
        <v>313</v>
      </c>
      <c r="G161" s="15" t="s">
        <v>8</v>
      </c>
      <c r="H161" s="15" t="s">
        <v>95</v>
      </c>
      <c r="I161" s="83" t="s">
        <v>638</v>
      </c>
      <c r="J161" s="87" t="s">
        <v>30</v>
      </c>
    </row>
    <row r="162" spans="1:10" x14ac:dyDescent="0.4">
      <c r="A162" s="15" t="s">
        <v>639</v>
      </c>
      <c r="B162" s="61" t="s">
        <v>986</v>
      </c>
      <c r="C162" s="68" t="s">
        <v>46</v>
      </c>
      <c r="D162" s="66">
        <v>53</v>
      </c>
      <c r="E162" s="15" t="s">
        <v>623</v>
      </c>
      <c r="F162" s="15" t="s">
        <v>313</v>
      </c>
      <c r="G162" s="15" t="s">
        <v>659</v>
      </c>
      <c r="H162" s="15" t="s">
        <v>659</v>
      </c>
      <c r="I162" s="83" t="s">
        <v>640</v>
      </c>
      <c r="J162" s="87" t="s">
        <v>30</v>
      </c>
    </row>
    <row r="163" spans="1:10" x14ac:dyDescent="0.4">
      <c r="A163" s="15" t="s">
        <v>641</v>
      </c>
      <c r="B163" s="61" t="s">
        <v>987</v>
      </c>
      <c r="C163" s="68" t="s">
        <v>46</v>
      </c>
      <c r="D163" s="66">
        <v>54</v>
      </c>
      <c r="E163" s="15" t="s">
        <v>642</v>
      </c>
      <c r="F163" s="15" t="s">
        <v>314</v>
      </c>
      <c r="G163" s="15" t="s">
        <v>659</v>
      </c>
      <c r="H163" s="15" t="s">
        <v>659</v>
      </c>
      <c r="I163" s="83" t="s">
        <v>643</v>
      </c>
      <c r="J163" s="87" t="s">
        <v>30</v>
      </c>
    </row>
    <row r="164" spans="1:10" x14ac:dyDescent="0.4">
      <c r="A164" s="15" t="s">
        <v>644</v>
      </c>
      <c r="B164" s="61" t="s">
        <v>988</v>
      </c>
      <c r="C164" s="68" t="s">
        <v>46</v>
      </c>
      <c r="D164" s="66">
        <v>54</v>
      </c>
      <c r="E164" s="15" t="s">
        <v>642</v>
      </c>
      <c r="F164" s="15" t="s">
        <v>314</v>
      </c>
      <c r="G164" s="15" t="s">
        <v>8</v>
      </c>
      <c r="H164" s="15" t="s">
        <v>95</v>
      </c>
      <c r="I164" s="83" t="s">
        <v>645</v>
      </c>
      <c r="J164" s="87" t="s">
        <v>30</v>
      </c>
    </row>
    <row r="165" spans="1:10" x14ac:dyDescent="0.4">
      <c r="A165" s="15" t="s">
        <v>646</v>
      </c>
      <c r="B165" s="61" t="s">
        <v>989</v>
      </c>
      <c r="C165" s="68" t="s">
        <v>46</v>
      </c>
      <c r="D165" s="66">
        <v>54</v>
      </c>
      <c r="E165" s="15" t="s">
        <v>642</v>
      </c>
      <c r="F165" s="15" t="s">
        <v>314</v>
      </c>
      <c r="G165" s="15" t="s">
        <v>659</v>
      </c>
      <c r="H165" s="15" t="s">
        <v>659</v>
      </c>
      <c r="I165" s="83" t="s">
        <v>647</v>
      </c>
      <c r="J165" s="87" t="s">
        <v>30</v>
      </c>
    </row>
    <row r="166" spans="1:10" x14ac:dyDescent="0.4">
      <c r="A166" s="15" t="s">
        <v>648</v>
      </c>
      <c r="B166" s="61" t="s">
        <v>990</v>
      </c>
      <c r="C166" s="68" t="s">
        <v>46</v>
      </c>
      <c r="D166" s="66">
        <v>54</v>
      </c>
      <c r="E166" s="15" t="s">
        <v>642</v>
      </c>
      <c r="F166" s="15" t="s">
        <v>314</v>
      </c>
      <c r="G166" s="15" t="s">
        <v>659</v>
      </c>
      <c r="H166" s="15" t="s">
        <v>659</v>
      </c>
      <c r="I166" s="83" t="s">
        <v>649</v>
      </c>
      <c r="J166" s="87" t="s">
        <v>30</v>
      </c>
    </row>
    <row r="167" spans="1:10" x14ac:dyDescent="0.4">
      <c r="A167" s="15" t="s">
        <v>650</v>
      </c>
      <c r="B167" s="61" t="s">
        <v>991</v>
      </c>
      <c r="C167" s="68" t="s">
        <v>46</v>
      </c>
      <c r="D167" s="66">
        <v>54</v>
      </c>
      <c r="E167" s="15" t="s">
        <v>642</v>
      </c>
      <c r="F167" s="15" t="s">
        <v>314</v>
      </c>
      <c r="G167" s="15" t="s">
        <v>8</v>
      </c>
      <c r="H167" s="15" t="s">
        <v>95</v>
      </c>
      <c r="I167" s="83" t="s">
        <v>651</v>
      </c>
      <c r="J167" s="87" t="s">
        <v>30</v>
      </c>
    </row>
    <row r="168" spans="1:10" x14ac:dyDescent="0.4">
      <c r="A168" s="88" t="s">
        <v>652</v>
      </c>
      <c r="B168" s="70" t="s">
        <v>992</v>
      </c>
      <c r="C168" s="70" t="s">
        <v>46</v>
      </c>
      <c r="D168" s="71">
        <v>54</v>
      </c>
      <c r="E168" s="88" t="s">
        <v>642</v>
      </c>
      <c r="F168" s="88" t="s">
        <v>314</v>
      </c>
      <c r="G168" s="88" t="s">
        <v>8</v>
      </c>
      <c r="H168" s="83" t="s">
        <v>653</v>
      </c>
      <c r="I168" s="83" t="s">
        <v>654</v>
      </c>
      <c r="J168" s="88" t="s">
        <v>30</v>
      </c>
    </row>
    <row r="169" spans="1:10" x14ac:dyDescent="0.4">
      <c r="A169" s="88" t="s">
        <v>655</v>
      </c>
      <c r="B169" s="70" t="s">
        <v>993</v>
      </c>
      <c r="C169" s="70" t="s">
        <v>46</v>
      </c>
      <c r="D169" s="71">
        <v>54</v>
      </c>
      <c r="E169" s="88" t="s">
        <v>642</v>
      </c>
      <c r="F169" s="88" t="s">
        <v>314</v>
      </c>
      <c r="G169" s="88" t="s">
        <v>659</v>
      </c>
      <c r="H169" s="83" t="s">
        <v>659</v>
      </c>
      <c r="I169" s="83" t="s">
        <v>656</v>
      </c>
      <c r="J169" s="88" t="s">
        <v>30</v>
      </c>
    </row>
  </sheetData>
  <phoneticPr fontId="28" type="noConversion"/>
  <pageMargins left="0.39370078740157483" right="0.39370078740157483" top="0.39370078740157483" bottom="0.47244094488188981" header="0.31496062992125984" footer="0.23622047244094491"/>
  <pageSetup paperSize="9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A022E-03AD-4322-87D0-4516E879ABEC}">
  <sheetPr>
    <pageSetUpPr fitToPage="1"/>
  </sheetPr>
  <dimension ref="A1:AF184"/>
  <sheetViews>
    <sheetView topLeftCell="A3" zoomScale="80" zoomScaleNormal="80" workbookViewId="0">
      <pane ySplit="1" topLeftCell="A4" activePane="bottomLeft" state="frozen"/>
      <selection activeCell="A3" sqref="A3"/>
      <selection pane="bottomLeft" activeCell="A4" sqref="A4:I4"/>
    </sheetView>
    <sheetView tabSelected="1" topLeftCell="B1" workbookViewId="1">
      <pane ySplit="3" topLeftCell="A122" activePane="bottomLeft" state="frozen"/>
      <selection pane="bottomLeft" activeCell="AH131" sqref="AH131"/>
    </sheetView>
  </sheetViews>
  <sheetFormatPr defaultColWidth="8.88671875" defaultRowHeight="18.3" x14ac:dyDescent="0.4"/>
  <cols>
    <col min="1" max="1" width="8.88671875" style="1" hidden="1" customWidth="1"/>
    <col min="2" max="2" width="8.88671875" style="95"/>
    <col min="3" max="3" width="8.44140625" style="17" hidden="1" customWidth="1"/>
    <col min="4" max="4" width="9.5546875" style="8" hidden="1" customWidth="1"/>
    <col min="5" max="5" width="17.5546875" style="8" hidden="1" customWidth="1"/>
    <col min="6" max="6" width="18.109375" style="23" bestFit="1" customWidth="1"/>
    <col min="7" max="7" width="13.609375" style="1" customWidth="1"/>
    <col min="8" max="8" width="14.6640625" style="1" bestFit="1" customWidth="1"/>
    <col min="9" max="9" width="53.88671875" style="10" customWidth="1"/>
    <col min="10" max="10" width="7" style="17" hidden="1" customWidth="1"/>
    <col min="11" max="11" width="10.5546875" style="18" customWidth="1"/>
    <col min="12" max="12" width="19" style="1" hidden="1" customWidth="1"/>
    <col min="13" max="13" width="12.83203125" style="24" hidden="1" customWidth="1"/>
    <col min="14" max="14" width="10.38671875" style="24" hidden="1" customWidth="1"/>
    <col min="15" max="15" width="12" style="24" hidden="1" customWidth="1"/>
    <col min="16" max="16" width="10.38671875" style="24" hidden="1" customWidth="1"/>
    <col min="17" max="20" width="10.88671875" style="24" hidden="1" customWidth="1"/>
    <col min="21" max="21" width="11.38671875" style="26" hidden="1" customWidth="1"/>
    <col min="22" max="22" width="11.109375" style="26" hidden="1" customWidth="1"/>
    <col min="23" max="23" width="8.88671875" style="26" hidden="1" customWidth="1"/>
    <col min="24" max="24" width="17.5546875" style="26" hidden="1" customWidth="1"/>
    <col min="25" max="26" width="0" style="17" hidden="1" customWidth="1"/>
    <col min="27" max="27" width="10.83203125" style="17" hidden="1" customWidth="1"/>
    <col min="28" max="28" width="10.609375" style="17" hidden="1" customWidth="1"/>
    <col min="29" max="31" width="0" style="17" hidden="1" customWidth="1"/>
    <col min="32" max="32" width="0" style="1" hidden="1" customWidth="1"/>
    <col min="33" max="16384" width="8.88671875" style="1"/>
  </cols>
  <sheetData>
    <row r="1" spans="1:32" x14ac:dyDescent="0.4">
      <c r="B1" s="67" t="s">
        <v>1000</v>
      </c>
      <c r="G1" s="9"/>
    </row>
    <row r="2" spans="1:32" ht="17.7" x14ac:dyDescent="0.4">
      <c r="A2" s="44"/>
      <c r="C2" s="44"/>
      <c r="D2" s="45"/>
      <c r="E2" s="45"/>
      <c r="F2" s="44"/>
      <c r="G2" s="44"/>
      <c r="H2" s="44"/>
      <c r="I2" s="46"/>
      <c r="M2" s="28" t="s">
        <v>36</v>
      </c>
      <c r="X2" s="41" t="s">
        <v>37</v>
      </c>
    </row>
    <row r="3" spans="1:32" s="13" customFormat="1" ht="28.8" x14ac:dyDescent="0.4">
      <c r="A3" s="48" t="s">
        <v>41</v>
      </c>
      <c r="B3" s="12" t="s">
        <v>42</v>
      </c>
      <c r="C3" s="12" t="s">
        <v>31</v>
      </c>
      <c r="D3" s="59" t="s">
        <v>43</v>
      </c>
      <c r="E3" s="59" t="s">
        <v>663</v>
      </c>
      <c r="F3" s="60" t="s">
        <v>6</v>
      </c>
      <c r="G3" s="12" t="s">
        <v>44</v>
      </c>
      <c r="H3" s="60" t="s">
        <v>7</v>
      </c>
      <c r="I3" s="60" t="s">
        <v>45</v>
      </c>
      <c r="J3" s="19" t="s">
        <v>27</v>
      </c>
      <c r="K3" s="20" t="s">
        <v>28</v>
      </c>
      <c r="L3" s="13" t="s">
        <v>29</v>
      </c>
      <c r="M3" s="28" t="s">
        <v>8</v>
      </c>
      <c r="N3" s="28" t="s">
        <v>10</v>
      </c>
      <c r="O3" s="28" t="s">
        <v>12</v>
      </c>
      <c r="P3" s="28" t="s">
        <v>659</v>
      </c>
      <c r="Q3" s="28" t="s">
        <v>662</v>
      </c>
      <c r="R3" s="28" t="s">
        <v>467</v>
      </c>
      <c r="S3" s="28"/>
      <c r="T3" s="28"/>
      <c r="U3" s="31" t="s">
        <v>33</v>
      </c>
      <c r="V3" s="31" t="s">
        <v>34</v>
      </c>
      <c r="W3" s="11" t="s">
        <v>5</v>
      </c>
      <c r="X3" s="39" t="s">
        <v>32</v>
      </c>
      <c r="Y3" s="19" t="s">
        <v>8</v>
      </c>
      <c r="Z3" s="25" t="s">
        <v>10</v>
      </c>
      <c r="AA3" s="25" t="s">
        <v>12</v>
      </c>
      <c r="AB3" s="25" t="s">
        <v>659</v>
      </c>
      <c r="AC3" s="25" t="s">
        <v>9</v>
      </c>
      <c r="AD3" s="25" t="s">
        <v>662</v>
      </c>
      <c r="AE3" s="25" t="s">
        <v>467</v>
      </c>
    </row>
    <row r="4" spans="1:32" ht="28.8" x14ac:dyDescent="0.4">
      <c r="A4" s="15" t="s">
        <v>356</v>
      </c>
      <c r="B4" s="61" t="s">
        <v>822</v>
      </c>
      <c r="C4" s="15" t="s">
        <v>46</v>
      </c>
      <c r="D4" s="66">
        <v>3</v>
      </c>
      <c r="E4" s="15" t="s">
        <v>357</v>
      </c>
      <c r="F4" s="15" t="s">
        <v>123</v>
      </c>
      <c r="G4" s="15" t="s">
        <v>8</v>
      </c>
      <c r="H4" s="15" t="s">
        <v>8</v>
      </c>
      <c r="I4" s="16" t="s">
        <v>358</v>
      </c>
      <c r="J4" s="69">
        <v>4</v>
      </c>
      <c r="K4" s="22">
        <f>5*J4</f>
        <v>20</v>
      </c>
      <c r="M4" s="29">
        <f>IF($G4=M$3,$K4,"")</f>
        <v>20</v>
      </c>
      <c r="N4" s="29" t="str">
        <f>IF($G4=N$3,$K4,"")</f>
        <v/>
      </c>
      <c r="O4" s="29" t="str">
        <f>IF($G4=O$3,$K4,"")</f>
        <v/>
      </c>
      <c r="P4" s="29" t="str">
        <f>IF($G4=P$3,$K4,"")</f>
        <v/>
      </c>
      <c r="Q4" s="29" t="str">
        <f>IF($G4=Q$3,$K4,"")</f>
        <v/>
      </c>
      <c r="R4" s="29" t="str">
        <f>IF($G4=R$3,$K4,"")</f>
        <v/>
      </c>
      <c r="S4" s="29"/>
      <c r="T4" s="29"/>
      <c r="U4" s="26">
        <f>IF(J4=8,9,IF(J4=4,5,J4))</f>
        <v>5</v>
      </c>
      <c r="V4" s="26" t="str">
        <f>IF(X4="W",U4*2,IF(X4="R",U4,""))</f>
        <v/>
      </c>
      <c r="W4" s="8">
        <v>1</v>
      </c>
      <c r="X4" s="42"/>
      <c r="Y4" s="21" t="str">
        <f>IF($X4&gt;0,IF($G4=Y$3,$V4,""),"")</f>
        <v/>
      </c>
      <c r="Z4" s="21" t="str">
        <f>IF($X4&gt;0,IF($G4=Z$3,$V4,""),"")</f>
        <v/>
      </c>
      <c r="AA4" s="21" t="str">
        <f>IF($X4&gt;0,IF($G4=AA$3,$V4,""),"")</f>
        <v/>
      </c>
      <c r="AB4" s="21" t="str">
        <f>IF($X4&gt;0,IF($G4=AB$3,$V4,""),"")</f>
        <v/>
      </c>
      <c r="AC4" s="21" t="str">
        <f>IF($X4&gt;0,IF($G4=AC$3,$V4,""),"")</f>
        <v/>
      </c>
      <c r="AD4" s="21"/>
      <c r="AE4" s="21"/>
      <c r="AF4" s="1">
        <f>IF(D4=D3,0,1)</f>
        <v>1</v>
      </c>
    </row>
    <row r="5" spans="1:32" ht="28.8" x14ac:dyDescent="0.4">
      <c r="A5" s="15" t="s">
        <v>359</v>
      </c>
      <c r="B5" s="61" t="s">
        <v>823</v>
      </c>
      <c r="C5" s="15" t="s">
        <v>46</v>
      </c>
      <c r="D5" s="66">
        <v>3</v>
      </c>
      <c r="E5" s="15" t="s">
        <v>357</v>
      </c>
      <c r="F5" s="15" t="s">
        <v>123</v>
      </c>
      <c r="G5" s="15" t="s">
        <v>8</v>
      </c>
      <c r="H5" s="15" t="s">
        <v>8</v>
      </c>
      <c r="I5" s="16" t="s">
        <v>360</v>
      </c>
      <c r="J5" s="69">
        <v>4</v>
      </c>
      <c r="K5" s="22">
        <f>5*J5</f>
        <v>20</v>
      </c>
      <c r="M5" s="29">
        <f>IF($G5=M$3,$K5,"")</f>
        <v>20</v>
      </c>
      <c r="N5" s="29" t="str">
        <f>IF($G5=N$3,$K5,"")</f>
        <v/>
      </c>
      <c r="O5" s="29" t="str">
        <f>IF($G5=O$3,$K5,"")</f>
        <v/>
      </c>
      <c r="P5" s="29" t="str">
        <f>IF($G5=P$3,$K5,"")</f>
        <v/>
      </c>
      <c r="Q5" s="29" t="str">
        <f>IF($G5=Q$3,$K5,"")</f>
        <v/>
      </c>
      <c r="R5" s="29" t="str">
        <f t="shared" ref="R5:R68" si="0">IF($G5=R$3,$K5,"")</f>
        <v/>
      </c>
      <c r="S5" s="29"/>
      <c r="T5" s="29"/>
      <c r="U5" s="26">
        <f t="shared" ref="U5:U10" si="1">IF(J5=8,9,IF(J5=4,5,J5))</f>
        <v>5</v>
      </c>
      <c r="V5" s="26" t="str">
        <f>IF(X5="W",U5*2,IF(X5="R",U5,""))</f>
        <v/>
      </c>
      <c r="W5" s="8">
        <v>2</v>
      </c>
      <c r="X5" s="42"/>
      <c r="Y5" s="21" t="str">
        <f t="shared" ref="Y5:AC36" si="2">IF($X5&gt;0,IF($G5=Y$3,$V5,""),"")</f>
        <v/>
      </c>
      <c r="Z5" s="21" t="str">
        <f t="shared" si="2"/>
        <v/>
      </c>
      <c r="AA5" s="21" t="str">
        <f t="shared" si="2"/>
        <v/>
      </c>
      <c r="AB5" s="21" t="str">
        <f t="shared" si="2"/>
        <v/>
      </c>
      <c r="AC5" s="21" t="str">
        <f t="shared" si="2"/>
        <v/>
      </c>
      <c r="AD5" s="21"/>
      <c r="AE5" s="21"/>
      <c r="AF5" s="1">
        <f t="shared" ref="AF5:AF68" si="3">IF(D5=D4,0,1)</f>
        <v>0</v>
      </c>
    </row>
    <row r="6" spans="1:32" ht="28.8" x14ac:dyDescent="0.4">
      <c r="A6" s="15" t="s">
        <v>361</v>
      </c>
      <c r="B6" s="61" t="s">
        <v>824</v>
      </c>
      <c r="C6" s="15" t="s">
        <v>46</v>
      </c>
      <c r="D6" s="66">
        <v>4</v>
      </c>
      <c r="E6" s="15" t="s">
        <v>362</v>
      </c>
      <c r="F6" s="15" t="s">
        <v>126</v>
      </c>
      <c r="G6" s="15" t="s">
        <v>8</v>
      </c>
      <c r="H6" s="15" t="s">
        <v>8</v>
      </c>
      <c r="I6" s="16" t="s">
        <v>363</v>
      </c>
      <c r="J6" s="69">
        <v>4</v>
      </c>
      <c r="K6" s="22">
        <f>5*J6</f>
        <v>20</v>
      </c>
      <c r="M6" s="29">
        <f>IF($G6=M$3,$K6,"")</f>
        <v>20</v>
      </c>
      <c r="N6" s="29" t="str">
        <f>IF($G6=N$3,$K6,"")</f>
        <v/>
      </c>
      <c r="O6" s="29" t="str">
        <f>IF($G6=O$3,$K6,"")</f>
        <v/>
      </c>
      <c r="P6" s="29" t="str">
        <f>IF($G6=P$3,$K6,"")</f>
        <v/>
      </c>
      <c r="Q6" s="29" t="str">
        <f>IF($G6=Q$3,$K6,"")</f>
        <v/>
      </c>
      <c r="R6" s="29" t="str">
        <f t="shared" si="0"/>
        <v/>
      </c>
      <c r="S6" s="29"/>
      <c r="T6" s="29"/>
      <c r="U6" s="26">
        <f t="shared" si="1"/>
        <v>5</v>
      </c>
      <c r="V6" s="26" t="str">
        <f>IF(X6="W",U6*2,IF(X6="R",U6,""))</f>
        <v/>
      </c>
      <c r="W6" s="8">
        <v>3</v>
      </c>
      <c r="X6" s="42"/>
      <c r="Y6" s="21" t="str">
        <f t="shared" si="2"/>
        <v/>
      </c>
      <c r="Z6" s="21" t="str">
        <f t="shared" si="2"/>
        <v/>
      </c>
      <c r="AA6" s="21" t="str">
        <f t="shared" si="2"/>
        <v/>
      </c>
      <c r="AB6" s="21" t="str">
        <f t="shared" si="2"/>
        <v/>
      </c>
      <c r="AC6" s="21" t="str">
        <f t="shared" si="2"/>
        <v/>
      </c>
      <c r="AD6" s="21"/>
      <c r="AE6" s="21"/>
      <c r="AF6" s="1">
        <f t="shared" si="3"/>
        <v>1</v>
      </c>
    </row>
    <row r="7" spans="1:32" ht="28.8" x14ac:dyDescent="0.4">
      <c r="A7" s="15" t="s">
        <v>93</v>
      </c>
      <c r="B7" s="61" t="s">
        <v>825</v>
      </c>
      <c r="C7" s="15" t="s">
        <v>46</v>
      </c>
      <c r="D7" s="66">
        <v>4</v>
      </c>
      <c r="E7" s="15" t="s">
        <v>362</v>
      </c>
      <c r="F7" s="15" t="s">
        <v>126</v>
      </c>
      <c r="G7" s="15" t="s">
        <v>659</v>
      </c>
      <c r="H7" s="15" t="s">
        <v>659</v>
      </c>
      <c r="I7" s="16" t="s">
        <v>365</v>
      </c>
      <c r="J7" s="69">
        <v>4</v>
      </c>
      <c r="K7" s="22">
        <f>5*J7</f>
        <v>20</v>
      </c>
      <c r="M7" s="29" t="str">
        <f>IF($G7=M$3,$K7,"")</f>
        <v/>
      </c>
      <c r="N7" s="29" t="str">
        <f>IF($G7=N$3,$K7,"")</f>
        <v/>
      </c>
      <c r="O7" s="29" t="str">
        <f>IF($G7=O$3,$K7,"")</f>
        <v/>
      </c>
      <c r="P7" s="29">
        <f>IF($G7=P$3,$K7,"")</f>
        <v>20</v>
      </c>
      <c r="Q7" s="29" t="str">
        <f>IF($G7=Q$3,$K7,"")</f>
        <v/>
      </c>
      <c r="R7" s="29" t="str">
        <f t="shared" si="0"/>
        <v/>
      </c>
      <c r="S7" s="29"/>
      <c r="T7" s="29"/>
      <c r="U7" s="26">
        <f t="shared" si="1"/>
        <v>5</v>
      </c>
      <c r="V7" s="26" t="str">
        <f>IF(X7="W",U7*2,IF(X7="R",U7,""))</f>
        <v/>
      </c>
      <c r="W7" s="8">
        <v>4</v>
      </c>
      <c r="X7" s="42"/>
      <c r="Y7" s="21" t="str">
        <f t="shared" si="2"/>
        <v/>
      </c>
      <c r="Z7" s="21" t="str">
        <f t="shared" si="2"/>
        <v/>
      </c>
      <c r="AA7" s="21" t="str">
        <f t="shared" si="2"/>
        <v/>
      </c>
      <c r="AB7" s="21" t="str">
        <f t="shared" si="2"/>
        <v/>
      </c>
      <c r="AC7" s="21" t="str">
        <f t="shared" si="2"/>
        <v/>
      </c>
      <c r="AD7" s="21"/>
      <c r="AE7" s="21"/>
      <c r="AF7" s="1">
        <f t="shared" si="3"/>
        <v>0</v>
      </c>
    </row>
    <row r="8" spans="1:32" ht="28.8" x14ac:dyDescent="0.4">
      <c r="A8" s="15" t="s">
        <v>366</v>
      </c>
      <c r="B8" s="61" t="s">
        <v>826</v>
      </c>
      <c r="C8" s="15" t="s">
        <v>46</v>
      </c>
      <c r="D8" s="66">
        <v>4</v>
      </c>
      <c r="E8" s="15" t="s">
        <v>362</v>
      </c>
      <c r="F8" s="15" t="s">
        <v>126</v>
      </c>
      <c r="G8" s="15" t="s">
        <v>8</v>
      </c>
      <c r="H8" s="15" t="s">
        <v>8</v>
      </c>
      <c r="I8" s="16" t="s">
        <v>367</v>
      </c>
      <c r="J8" s="69">
        <v>4</v>
      </c>
      <c r="K8" s="22">
        <f>5*J8</f>
        <v>20</v>
      </c>
      <c r="M8" s="29">
        <f>IF($G8=M$3,$K8,"")</f>
        <v>20</v>
      </c>
      <c r="N8" s="29" t="str">
        <f>IF($G8=N$3,$K8,"")</f>
        <v/>
      </c>
      <c r="O8" s="29" t="str">
        <f>IF($G8=O$3,$K8,"")</f>
        <v/>
      </c>
      <c r="P8" s="29" t="str">
        <f>IF($G8=P$3,$K8,"")</f>
        <v/>
      </c>
      <c r="Q8" s="29" t="str">
        <f>IF($G8=Q$3,$K8,"")</f>
        <v/>
      </c>
      <c r="R8" s="29" t="str">
        <f t="shared" si="0"/>
        <v/>
      </c>
      <c r="S8" s="29"/>
      <c r="T8" s="29"/>
      <c r="U8" s="26">
        <f t="shared" si="1"/>
        <v>5</v>
      </c>
      <c r="V8" s="26" t="str">
        <f>IF(X8="W",U8*2,IF(X8="R",U8,""))</f>
        <v/>
      </c>
      <c r="W8" s="8">
        <v>5</v>
      </c>
      <c r="X8" s="42"/>
      <c r="Y8" s="21" t="str">
        <f t="shared" si="2"/>
        <v/>
      </c>
      <c r="Z8" s="21" t="str">
        <f t="shared" si="2"/>
        <v/>
      </c>
      <c r="AA8" s="21" t="str">
        <f t="shared" si="2"/>
        <v/>
      </c>
      <c r="AB8" s="21" t="str">
        <f t="shared" si="2"/>
        <v/>
      </c>
      <c r="AC8" s="21" t="str">
        <f t="shared" si="2"/>
        <v/>
      </c>
      <c r="AD8" s="21"/>
      <c r="AE8" s="21"/>
      <c r="AF8" s="1">
        <f t="shared" si="3"/>
        <v>0</v>
      </c>
    </row>
    <row r="9" spans="1:32" ht="24.6" x14ac:dyDescent="0.4">
      <c r="A9" s="3" t="s">
        <v>369</v>
      </c>
      <c r="B9" s="61" t="s">
        <v>827</v>
      </c>
      <c r="C9" s="3" t="s">
        <v>46</v>
      </c>
      <c r="D9" s="21">
        <v>5</v>
      </c>
      <c r="E9" s="3" t="s">
        <v>370</v>
      </c>
      <c r="F9" s="3" t="s">
        <v>130</v>
      </c>
      <c r="G9" s="3" t="s">
        <v>659</v>
      </c>
      <c r="H9" s="3" t="s">
        <v>659</v>
      </c>
      <c r="I9" s="62" t="s">
        <v>371</v>
      </c>
      <c r="J9" s="69">
        <v>4</v>
      </c>
      <c r="K9" s="22">
        <f>5*J9</f>
        <v>20</v>
      </c>
      <c r="M9" s="29" t="str">
        <f>IF($G9=M$3,$K9,"")</f>
        <v/>
      </c>
      <c r="N9" s="29" t="str">
        <f>IF($G9=N$3,$K9,"")</f>
        <v/>
      </c>
      <c r="O9" s="29" t="str">
        <f>IF($G9=O$3,$K9,"")</f>
        <v/>
      </c>
      <c r="P9" s="29">
        <f>IF($G9=P$3,$K9,"")</f>
        <v>20</v>
      </c>
      <c r="Q9" s="29" t="str">
        <f>IF($G9=Q$3,$K9,"")</f>
        <v/>
      </c>
      <c r="R9" s="29" t="str">
        <f t="shared" si="0"/>
        <v/>
      </c>
      <c r="S9" s="29"/>
      <c r="T9" s="29"/>
      <c r="U9" s="26">
        <f t="shared" si="1"/>
        <v>5</v>
      </c>
      <c r="V9" s="26" t="str">
        <f>IF(X9="W",U9*2,IF(X9="R",U9,""))</f>
        <v/>
      </c>
      <c r="W9" s="8">
        <v>6</v>
      </c>
      <c r="X9" s="42"/>
      <c r="Y9" s="21" t="str">
        <f t="shared" si="2"/>
        <v/>
      </c>
      <c r="Z9" s="21" t="str">
        <f t="shared" si="2"/>
        <v/>
      </c>
      <c r="AA9" s="21" t="str">
        <f t="shared" si="2"/>
        <v/>
      </c>
      <c r="AB9" s="21" t="str">
        <f t="shared" si="2"/>
        <v/>
      </c>
      <c r="AC9" s="21" t="str">
        <f t="shared" si="2"/>
        <v/>
      </c>
      <c r="AD9" s="21"/>
      <c r="AE9" s="21"/>
      <c r="AF9" s="1">
        <f t="shared" si="3"/>
        <v>1</v>
      </c>
    </row>
    <row r="10" spans="1:32" ht="28.8" x14ac:dyDescent="0.4">
      <c r="A10" s="15" t="s">
        <v>828</v>
      </c>
      <c r="B10" s="61" t="s">
        <v>829</v>
      </c>
      <c r="C10" s="15" t="s">
        <v>46</v>
      </c>
      <c r="D10" s="66">
        <v>5</v>
      </c>
      <c r="E10" s="15" t="s">
        <v>370</v>
      </c>
      <c r="F10" s="15" t="s">
        <v>130</v>
      </c>
      <c r="G10" s="15" t="s">
        <v>10</v>
      </c>
      <c r="H10" s="15" t="s">
        <v>10</v>
      </c>
      <c r="I10" s="16" t="s">
        <v>830</v>
      </c>
      <c r="J10" s="69">
        <v>4</v>
      </c>
      <c r="K10" s="22">
        <f>5*J10</f>
        <v>20</v>
      </c>
      <c r="M10" s="29" t="str">
        <f>IF($G10=M$3,$K10,"")</f>
        <v/>
      </c>
      <c r="N10" s="29">
        <f>IF($G10=N$3,$K10,"")</f>
        <v>20</v>
      </c>
      <c r="O10" s="29" t="str">
        <f>IF($G10=O$3,$K10,"")</f>
        <v/>
      </c>
      <c r="P10" s="29" t="str">
        <f>IF($G10=P$3,$K10,"")</f>
        <v/>
      </c>
      <c r="Q10" s="29" t="str">
        <f>IF($G10=Q$3,$K10,"")</f>
        <v/>
      </c>
      <c r="R10" s="29" t="str">
        <f t="shared" si="0"/>
        <v/>
      </c>
      <c r="S10" s="29"/>
      <c r="T10" s="29"/>
      <c r="U10" s="26">
        <f t="shared" si="1"/>
        <v>5</v>
      </c>
      <c r="V10" s="26" t="str">
        <f>IF(X10="W",U10*2,IF(X10="R",U10,""))</f>
        <v/>
      </c>
      <c r="W10" s="8">
        <v>7</v>
      </c>
      <c r="X10" s="42"/>
      <c r="Y10" s="21" t="str">
        <f t="shared" si="2"/>
        <v/>
      </c>
      <c r="Z10" s="21" t="str">
        <f t="shared" si="2"/>
        <v/>
      </c>
      <c r="AA10" s="21" t="str">
        <f t="shared" si="2"/>
        <v/>
      </c>
      <c r="AB10" s="21" t="str">
        <f t="shared" si="2"/>
        <v/>
      </c>
      <c r="AC10" s="21" t="str">
        <f t="shared" si="2"/>
        <v/>
      </c>
      <c r="AD10" s="21"/>
      <c r="AE10" s="21"/>
      <c r="AF10" s="1">
        <f t="shared" si="3"/>
        <v>0</v>
      </c>
    </row>
    <row r="11" spans="1:32" x14ac:dyDescent="0.4">
      <c r="A11" s="15" t="s">
        <v>372</v>
      </c>
      <c r="B11" s="61" t="s">
        <v>831</v>
      </c>
      <c r="C11" s="15" t="s">
        <v>46</v>
      </c>
      <c r="D11" s="66">
        <v>7</v>
      </c>
      <c r="E11" s="15" t="s">
        <v>373</v>
      </c>
      <c r="F11" s="15" t="s">
        <v>132</v>
      </c>
      <c r="G11" s="15" t="s">
        <v>10</v>
      </c>
      <c r="H11" s="15" t="s">
        <v>10</v>
      </c>
      <c r="I11" s="16" t="s">
        <v>11</v>
      </c>
      <c r="J11" s="21">
        <v>2</v>
      </c>
      <c r="K11" s="22">
        <f>5*J11</f>
        <v>10</v>
      </c>
      <c r="M11" s="29" t="str">
        <f>IF($G11=M$3,$K11,"")</f>
        <v/>
      </c>
      <c r="N11" s="29">
        <f>IF($G11=N$3,$K11,"")</f>
        <v>10</v>
      </c>
      <c r="O11" s="29" t="str">
        <f>IF($G11=O$3,$K11,"")</f>
        <v/>
      </c>
      <c r="P11" s="29" t="str">
        <f>IF($G11=P$3,$K11,"")</f>
        <v/>
      </c>
      <c r="Q11" s="29" t="str">
        <f>IF($G11=Q$3,$K11,"")</f>
        <v/>
      </c>
      <c r="R11" s="29" t="str">
        <f t="shared" si="0"/>
        <v/>
      </c>
      <c r="S11" s="29"/>
      <c r="T11" s="29"/>
      <c r="U11" s="26">
        <f>IF(J11=8,9,IF(J11=4,5,J11))</f>
        <v>2</v>
      </c>
      <c r="V11" s="26" t="str">
        <f>IF(X11="W",U11*2,IF(X11="R",U11,""))</f>
        <v/>
      </c>
      <c r="W11" s="8">
        <v>8</v>
      </c>
      <c r="X11" s="42"/>
      <c r="Y11" s="21" t="str">
        <f t="shared" si="2"/>
        <v/>
      </c>
      <c r="Z11" s="21" t="str">
        <f t="shared" si="2"/>
        <v/>
      </c>
      <c r="AA11" s="21" t="str">
        <f t="shared" si="2"/>
        <v/>
      </c>
      <c r="AB11" s="21" t="str">
        <f t="shared" si="2"/>
        <v/>
      </c>
      <c r="AC11" s="21" t="str">
        <f t="shared" si="2"/>
        <v/>
      </c>
      <c r="AD11" s="21"/>
      <c r="AE11" s="21"/>
      <c r="AF11" s="1">
        <f t="shared" si="3"/>
        <v>1</v>
      </c>
    </row>
    <row r="12" spans="1:32" x14ac:dyDescent="0.4">
      <c r="A12" s="15" t="s">
        <v>374</v>
      </c>
      <c r="B12" s="61" t="s">
        <v>832</v>
      </c>
      <c r="C12" s="15" t="s">
        <v>46</v>
      </c>
      <c r="D12" s="66">
        <v>7</v>
      </c>
      <c r="E12" s="15" t="s">
        <v>373</v>
      </c>
      <c r="F12" s="15" t="s">
        <v>132</v>
      </c>
      <c r="G12" s="15" t="s">
        <v>10</v>
      </c>
      <c r="H12" s="15" t="s">
        <v>10</v>
      </c>
      <c r="I12" s="16" t="s">
        <v>375</v>
      </c>
      <c r="J12" s="21">
        <v>2</v>
      </c>
      <c r="K12" s="22">
        <f>5*J12</f>
        <v>10</v>
      </c>
      <c r="M12" s="29" t="str">
        <f>IF($G12=M$3,$K12,"")</f>
        <v/>
      </c>
      <c r="N12" s="29">
        <f>IF($G12=N$3,$K12,"")</f>
        <v>10</v>
      </c>
      <c r="O12" s="29" t="str">
        <f>IF($G12=O$3,$K12,"")</f>
        <v/>
      </c>
      <c r="P12" s="29" t="str">
        <f>IF($G12=P$3,$K12,"")</f>
        <v/>
      </c>
      <c r="Q12" s="29" t="str">
        <f>IF($G12=Q$3,$K12,"")</f>
        <v/>
      </c>
      <c r="R12" s="29" t="str">
        <f t="shared" si="0"/>
        <v/>
      </c>
      <c r="S12" s="29"/>
      <c r="T12" s="29"/>
      <c r="U12" s="26">
        <f>IF(J12=8,9,IF(J12=4,5,J12))</f>
        <v>2</v>
      </c>
      <c r="V12" s="26" t="str">
        <f>IF(X12="W",U12*2,IF(X12="R",U12,""))</f>
        <v/>
      </c>
      <c r="W12" s="8">
        <v>9</v>
      </c>
      <c r="X12" s="42"/>
      <c r="Y12" s="21" t="str">
        <f t="shared" si="2"/>
        <v/>
      </c>
      <c r="Z12" s="21" t="str">
        <f t="shared" si="2"/>
        <v/>
      </c>
      <c r="AA12" s="21" t="str">
        <f t="shared" si="2"/>
        <v/>
      </c>
      <c r="AB12" s="21" t="str">
        <f t="shared" si="2"/>
        <v/>
      </c>
      <c r="AC12" s="21" t="str">
        <f t="shared" si="2"/>
        <v/>
      </c>
      <c r="AD12" s="21"/>
      <c r="AE12" s="21"/>
      <c r="AF12" s="1">
        <f t="shared" si="3"/>
        <v>0</v>
      </c>
    </row>
    <row r="13" spans="1:32" x14ac:dyDescent="0.4">
      <c r="A13" s="15" t="s">
        <v>94</v>
      </c>
      <c r="B13" s="61" t="s">
        <v>833</v>
      </c>
      <c r="C13" s="15" t="s">
        <v>46</v>
      </c>
      <c r="D13" s="66">
        <v>7</v>
      </c>
      <c r="E13" s="15" t="s">
        <v>373</v>
      </c>
      <c r="F13" s="15" t="s">
        <v>132</v>
      </c>
      <c r="G13" s="15" t="s">
        <v>659</v>
      </c>
      <c r="H13" s="15" t="s">
        <v>659</v>
      </c>
      <c r="I13" s="16" t="s">
        <v>376</v>
      </c>
      <c r="J13" s="21">
        <v>2</v>
      </c>
      <c r="K13" s="22">
        <f>5*J13</f>
        <v>10</v>
      </c>
      <c r="M13" s="29" t="str">
        <f>IF($G13=M$3,$K13,"")</f>
        <v/>
      </c>
      <c r="N13" s="29" t="str">
        <f>IF($G13=N$3,$K13,"")</f>
        <v/>
      </c>
      <c r="O13" s="29" t="str">
        <f>IF($G13=O$3,$K13,"")</f>
        <v/>
      </c>
      <c r="P13" s="29">
        <f>IF($G13=P$3,$K13,"")</f>
        <v>10</v>
      </c>
      <c r="Q13" s="29" t="str">
        <f>IF($G13=Q$3,$K13,"")</f>
        <v/>
      </c>
      <c r="R13" s="29" t="str">
        <f t="shared" si="0"/>
        <v/>
      </c>
      <c r="S13" s="29"/>
      <c r="T13" s="29"/>
      <c r="U13" s="26">
        <f>IF(J13=8,9,IF(J13=4,5,J13))</f>
        <v>2</v>
      </c>
      <c r="V13" s="26" t="str">
        <f>IF(X13="W",U13*2,IF(X13="R",U13,""))</f>
        <v/>
      </c>
      <c r="W13" s="8">
        <v>10</v>
      </c>
      <c r="X13" s="42"/>
      <c r="Y13" s="21" t="str">
        <f t="shared" si="2"/>
        <v/>
      </c>
      <c r="Z13" s="21" t="str">
        <f t="shared" si="2"/>
        <v/>
      </c>
      <c r="AA13" s="21" t="str">
        <f t="shared" si="2"/>
        <v/>
      </c>
      <c r="AB13" s="21" t="str">
        <f t="shared" si="2"/>
        <v/>
      </c>
      <c r="AC13" s="21" t="str">
        <f t="shared" si="2"/>
        <v/>
      </c>
      <c r="AD13" s="21"/>
      <c r="AE13" s="21"/>
      <c r="AF13" s="1">
        <f t="shared" si="3"/>
        <v>0</v>
      </c>
    </row>
    <row r="14" spans="1:32" x14ac:dyDescent="0.4">
      <c r="A14" s="15" t="s">
        <v>377</v>
      </c>
      <c r="B14" s="61" t="s">
        <v>834</v>
      </c>
      <c r="C14" s="15" t="s">
        <v>46</v>
      </c>
      <c r="D14" s="66">
        <v>7</v>
      </c>
      <c r="E14" s="15" t="s">
        <v>373</v>
      </c>
      <c r="F14" s="15" t="s">
        <v>132</v>
      </c>
      <c r="G14" s="15" t="s">
        <v>659</v>
      </c>
      <c r="H14" s="15" t="s">
        <v>659</v>
      </c>
      <c r="I14" s="16" t="s">
        <v>378</v>
      </c>
      <c r="J14" s="21">
        <v>2</v>
      </c>
      <c r="K14" s="22">
        <f>5*J14</f>
        <v>10</v>
      </c>
      <c r="M14" s="29" t="str">
        <f>IF($G14=M$3,$K14,"")</f>
        <v/>
      </c>
      <c r="N14" s="29" t="str">
        <f>IF($G14=N$3,$K14,"")</f>
        <v/>
      </c>
      <c r="O14" s="29" t="str">
        <f>IF($G14=O$3,$K14,"")</f>
        <v/>
      </c>
      <c r="P14" s="29">
        <f>IF($G14=P$3,$K14,"")</f>
        <v>10</v>
      </c>
      <c r="Q14" s="29" t="str">
        <f>IF($G14=Q$3,$K14,"")</f>
        <v/>
      </c>
      <c r="R14" s="29" t="str">
        <f t="shared" si="0"/>
        <v/>
      </c>
      <c r="S14" s="29"/>
      <c r="T14" s="29"/>
      <c r="U14" s="26">
        <v>4</v>
      </c>
      <c r="V14" s="26" t="str">
        <f>IF(X14="W",U14*2,IF(X14="R",U14,""))</f>
        <v/>
      </c>
      <c r="W14" s="8">
        <v>11</v>
      </c>
      <c r="X14" s="42"/>
      <c r="Y14" s="21" t="str">
        <f t="shared" si="2"/>
        <v/>
      </c>
      <c r="Z14" s="21" t="str">
        <f t="shared" si="2"/>
        <v/>
      </c>
      <c r="AA14" s="21" t="str">
        <f t="shared" si="2"/>
        <v/>
      </c>
      <c r="AB14" s="21" t="str">
        <f t="shared" si="2"/>
        <v/>
      </c>
      <c r="AC14" s="21" t="str">
        <f t="shared" si="2"/>
        <v/>
      </c>
      <c r="AD14" s="21"/>
      <c r="AE14" s="21"/>
      <c r="AF14" s="1">
        <f t="shared" si="3"/>
        <v>0</v>
      </c>
    </row>
    <row r="15" spans="1:32" x14ac:dyDescent="0.4">
      <c r="A15" s="15" t="s">
        <v>379</v>
      </c>
      <c r="B15" s="61" t="s">
        <v>835</v>
      </c>
      <c r="C15" s="15" t="s">
        <v>46</v>
      </c>
      <c r="D15" s="66">
        <v>7</v>
      </c>
      <c r="E15" s="15" t="s">
        <v>373</v>
      </c>
      <c r="F15" s="15" t="s">
        <v>132</v>
      </c>
      <c r="G15" s="15" t="s">
        <v>10</v>
      </c>
      <c r="H15" s="15" t="s">
        <v>10</v>
      </c>
      <c r="I15" s="16" t="s">
        <v>380</v>
      </c>
      <c r="J15" s="21">
        <v>2</v>
      </c>
      <c r="K15" s="22">
        <f>5*J15</f>
        <v>10</v>
      </c>
      <c r="M15" s="29" t="str">
        <f>IF($G15=M$3,$K15,"")</f>
        <v/>
      </c>
      <c r="N15" s="29">
        <f>IF($G15=N$3,$K15,"")</f>
        <v>10</v>
      </c>
      <c r="O15" s="29" t="str">
        <f>IF($G15=O$3,$K15,"")</f>
        <v/>
      </c>
      <c r="P15" s="29" t="str">
        <f>IF($G15=P$3,$K15,"")</f>
        <v/>
      </c>
      <c r="Q15" s="29" t="str">
        <f>IF($G15=Q$3,$K15,"")</f>
        <v/>
      </c>
      <c r="R15" s="29" t="str">
        <f t="shared" si="0"/>
        <v/>
      </c>
      <c r="S15" s="29"/>
      <c r="T15" s="29"/>
      <c r="U15" s="26">
        <v>4</v>
      </c>
      <c r="V15" s="26" t="str">
        <f>IF(X15="W",U15*2,IF(X15="R",U15,""))</f>
        <v/>
      </c>
      <c r="W15" s="8">
        <v>12</v>
      </c>
      <c r="X15" s="42"/>
      <c r="Y15" s="21" t="str">
        <f t="shared" si="2"/>
        <v/>
      </c>
      <c r="Z15" s="21" t="str">
        <f t="shared" si="2"/>
        <v/>
      </c>
      <c r="AA15" s="21" t="str">
        <f t="shared" si="2"/>
        <v/>
      </c>
      <c r="AB15" s="21" t="str">
        <f t="shared" si="2"/>
        <v/>
      </c>
      <c r="AC15" s="21" t="str">
        <f t="shared" si="2"/>
        <v/>
      </c>
      <c r="AD15" s="21"/>
      <c r="AE15" s="21"/>
      <c r="AF15" s="1">
        <f t="shared" si="3"/>
        <v>0</v>
      </c>
    </row>
    <row r="16" spans="1:32" x14ac:dyDescent="0.4">
      <c r="A16" s="15" t="s">
        <v>381</v>
      </c>
      <c r="B16" s="61" t="s">
        <v>836</v>
      </c>
      <c r="C16" s="15" t="s">
        <v>46</v>
      </c>
      <c r="D16" s="66">
        <v>8</v>
      </c>
      <c r="E16" s="15" t="s">
        <v>382</v>
      </c>
      <c r="F16" s="15" t="s">
        <v>138</v>
      </c>
      <c r="G16" s="15" t="s">
        <v>659</v>
      </c>
      <c r="H16" s="15" t="s">
        <v>659</v>
      </c>
      <c r="I16" s="16" t="s">
        <v>383</v>
      </c>
      <c r="J16" s="21">
        <v>2</v>
      </c>
      <c r="K16" s="22">
        <f>5*J16</f>
        <v>10</v>
      </c>
      <c r="M16" s="29" t="str">
        <f>IF($G16=M$3,$K16,"")</f>
        <v/>
      </c>
      <c r="N16" s="29" t="str">
        <f>IF($G16=N$3,$K16,"")</f>
        <v/>
      </c>
      <c r="O16" s="29" t="str">
        <f>IF($G16=O$3,$K16,"")</f>
        <v/>
      </c>
      <c r="P16" s="29">
        <f>IF($G16=P$3,$K16,"")</f>
        <v>10</v>
      </c>
      <c r="Q16" s="29" t="str">
        <f>IF($G16=Q$3,$K16,"")</f>
        <v/>
      </c>
      <c r="R16" s="29" t="str">
        <f t="shared" si="0"/>
        <v/>
      </c>
      <c r="S16" s="29"/>
      <c r="T16" s="29"/>
      <c r="U16" s="26">
        <v>4</v>
      </c>
      <c r="V16" s="26" t="str">
        <f>IF(X16="W",U16*2,IF(X16="R",U16,""))</f>
        <v/>
      </c>
      <c r="W16" s="8">
        <v>13</v>
      </c>
      <c r="X16" s="42"/>
      <c r="Y16" s="21" t="str">
        <f t="shared" si="2"/>
        <v/>
      </c>
      <c r="Z16" s="21" t="str">
        <f t="shared" si="2"/>
        <v/>
      </c>
      <c r="AA16" s="21" t="str">
        <f t="shared" si="2"/>
        <v/>
      </c>
      <c r="AB16" s="21" t="str">
        <f t="shared" si="2"/>
        <v/>
      </c>
      <c r="AC16" s="21" t="str">
        <f t="shared" si="2"/>
        <v/>
      </c>
      <c r="AD16" s="21"/>
      <c r="AE16" s="21"/>
      <c r="AF16" s="1">
        <f t="shared" si="3"/>
        <v>1</v>
      </c>
    </row>
    <row r="17" spans="1:32" x14ac:dyDescent="0.4">
      <c r="A17" s="15" t="s">
        <v>385</v>
      </c>
      <c r="B17" s="61" t="s">
        <v>837</v>
      </c>
      <c r="C17" s="15" t="s">
        <v>46</v>
      </c>
      <c r="D17" s="66">
        <v>8</v>
      </c>
      <c r="E17" s="15" t="s">
        <v>382</v>
      </c>
      <c r="F17" s="15" t="s">
        <v>138</v>
      </c>
      <c r="G17" s="15" t="s">
        <v>8</v>
      </c>
      <c r="H17" s="15" t="s">
        <v>8</v>
      </c>
      <c r="I17" s="16" t="s">
        <v>386</v>
      </c>
      <c r="J17" s="21">
        <v>2</v>
      </c>
      <c r="K17" s="22">
        <f>5*J17</f>
        <v>10</v>
      </c>
      <c r="M17" s="29">
        <f>IF($G17=M$3,$K17,"")</f>
        <v>10</v>
      </c>
      <c r="N17" s="29" t="str">
        <f>IF($G17=N$3,$K17,"")</f>
        <v/>
      </c>
      <c r="O17" s="29" t="str">
        <f>IF($G17=O$3,$K17,"")</f>
        <v/>
      </c>
      <c r="P17" s="29" t="str">
        <f>IF($G17=P$3,$K17,"")</f>
        <v/>
      </c>
      <c r="Q17" s="29" t="str">
        <f>IF($G17=Q$3,$K17,"")</f>
        <v/>
      </c>
      <c r="R17" s="29" t="str">
        <f t="shared" si="0"/>
        <v/>
      </c>
      <c r="S17" s="29"/>
      <c r="T17" s="29"/>
      <c r="U17" s="26">
        <v>4</v>
      </c>
      <c r="V17" s="26" t="str">
        <f>IF(X17="W",U17*2,IF(X17="R",U17,""))</f>
        <v/>
      </c>
      <c r="W17" s="8">
        <v>14</v>
      </c>
      <c r="X17" s="42"/>
      <c r="Y17" s="21" t="str">
        <f t="shared" si="2"/>
        <v/>
      </c>
      <c r="Z17" s="21" t="str">
        <f t="shared" si="2"/>
        <v/>
      </c>
      <c r="AA17" s="21" t="str">
        <f t="shared" si="2"/>
        <v/>
      </c>
      <c r="AB17" s="21" t="str">
        <f t="shared" si="2"/>
        <v/>
      </c>
      <c r="AC17" s="21" t="str">
        <f t="shared" si="2"/>
        <v/>
      </c>
      <c r="AD17" s="21"/>
      <c r="AE17" s="21"/>
      <c r="AF17" s="1">
        <f t="shared" si="3"/>
        <v>0</v>
      </c>
    </row>
    <row r="18" spans="1:32" ht="28.8" x14ac:dyDescent="0.4">
      <c r="A18" s="15" t="s">
        <v>388</v>
      </c>
      <c r="B18" s="61" t="s">
        <v>838</v>
      </c>
      <c r="C18" s="15" t="s">
        <v>46</v>
      </c>
      <c r="D18" s="66">
        <v>10</v>
      </c>
      <c r="E18" s="15" t="s">
        <v>389</v>
      </c>
      <c r="F18" s="15" t="s">
        <v>140</v>
      </c>
      <c r="G18" s="15" t="s">
        <v>10</v>
      </c>
      <c r="H18" s="15" t="s">
        <v>10</v>
      </c>
      <c r="I18" s="16" t="s">
        <v>390</v>
      </c>
      <c r="J18" s="69">
        <v>4</v>
      </c>
      <c r="K18" s="22">
        <f>5*J18</f>
        <v>20</v>
      </c>
      <c r="M18" s="29" t="str">
        <f>IF($G18=M$3,$K18,"")</f>
        <v/>
      </c>
      <c r="N18" s="29">
        <f>IF($G18=N$3,$K18,"")</f>
        <v>20</v>
      </c>
      <c r="O18" s="29" t="str">
        <f>IF($G18=O$3,$K18,"")</f>
        <v/>
      </c>
      <c r="P18" s="29" t="str">
        <f>IF($G18=P$3,$K18,"")</f>
        <v/>
      </c>
      <c r="Q18" s="29" t="str">
        <f>IF($G18=Q$3,$K18,"")</f>
        <v/>
      </c>
      <c r="R18" s="29" t="str">
        <f t="shared" si="0"/>
        <v/>
      </c>
      <c r="S18" s="29"/>
      <c r="T18" s="29"/>
      <c r="U18" s="26">
        <f t="shared" ref="U18:U20" si="4">IF(J18=8,9,IF(J18=4,5,J18))</f>
        <v>5</v>
      </c>
      <c r="V18" s="26" t="str">
        <f>IF(X18="W",U18*2,IF(X18="R",U18,""))</f>
        <v/>
      </c>
      <c r="W18" s="8">
        <v>15</v>
      </c>
      <c r="X18" s="42"/>
      <c r="Y18" s="21" t="str">
        <f t="shared" si="2"/>
        <v/>
      </c>
      <c r="Z18" s="21" t="str">
        <f t="shared" si="2"/>
        <v/>
      </c>
      <c r="AA18" s="21" t="str">
        <f t="shared" si="2"/>
        <v/>
      </c>
      <c r="AB18" s="21" t="str">
        <f t="shared" si="2"/>
        <v/>
      </c>
      <c r="AC18" s="21" t="str">
        <f t="shared" si="2"/>
        <v/>
      </c>
      <c r="AD18" s="21"/>
      <c r="AE18" s="21"/>
      <c r="AF18" s="1">
        <f t="shared" si="3"/>
        <v>1</v>
      </c>
    </row>
    <row r="19" spans="1:32" ht="24.6" x14ac:dyDescent="0.4">
      <c r="A19" s="3" t="s">
        <v>391</v>
      </c>
      <c r="B19" s="61" t="s">
        <v>839</v>
      </c>
      <c r="C19" s="3" t="s">
        <v>46</v>
      </c>
      <c r="D19" s="21">
        <v>10</v>
      </c>
      <c r="E19" s="3" t="s">
        <v>389</v>
      </c>
      <c r="F19" s="3" t="s">
        <v>140</v>
      </c>
      <c r="G19" s="3" t="s">
        <v>10</v>
      </c>
      <c r="H19" s="3" t="s">
        <v>10</v>
      </c>
      <c r="I19" s="62" t="s">
        <v>392</v>
      </c>
      <c r="J19" s="69">
        <v>4</v>
      </c>
      <c r="K19" s="22">
        <f>5*J19</f>
        <v>20</v>
      </c>
      <c r="M19" s="29" t="str">
        <f>IF($G19=M$3,$K19,"")</f>
        <v/>
      </c>
      <c r="N19" s="29">
        <f>IF($G19=N$3,$K19,"")</f>
        <v>20</v>
      </c>
      <c r="O19" s="29" t="str">
        <f>IF($G19=O$3,$K19,"")</f>
        <v/>
      </c>
      <c r="P19" s="29" t="str">
        <f>IF($G19=P$3,$K19,"")</f>
        <v/>
      </c>
      <c r="Q19" s="29" t="str">
        <f>IF($G19=Q$3,$K19,"")</f>
        <v/>
      </c>
      <c r="R19" s="29" t="str">
        <f t="shared" si="0"/>
        <v/>
      </c>
      <c r="S19" s="29"/>
      <c r="T19" s="29"/>
      <c r="U19" s="26">
        <f t="shared" si="4"/>
        <v>5</v>
      </c>
      <c r="V19" s="26" t="str">
        <f>IF(X19="W",U19*2,IF(X19="R",U19,""))</f>
        <v/>
      </c>
      <c r="W19" s="8">
        <v>16</v>
      </c>
      <c r="X19" s="42"/>
      <c r="Y19" s="21" t="str">
        <f t="shared" si="2"/>
        <v/>
      </c>
      <c r="Z19" s="21" t="str">
        <f t="shared" si="2"/>
        <v/>
      </c>
      <c r="AA19" s="21" t="str">
        <f t="shared" si="2"/>
        <v/>
      </c>
      <c r="AB19" s="21" t="str">
        <f t="shared" si="2"/>
        <v/>
      </c>
      <c r="AC19" s="21" t="str">
        <f t="shared" si="2"/>
        <v/>
      </c>
      <c r="AD19" s="21"/>
      <c r="AE19" s="21"/>
      <c r="AF19" s="1">
        <f t="shared" si="3"/>
        <v>0</v>
      </c>
    </row>
    <row r="20" spans="1:32" ht="28.8" x14ac:dyDescent="0.4">
      <c r="A20" s="15" t="s">
        <v>393</v>
      </c>
      <c r="B20" s="61" t="s">
        <v>840</v>
      </c>
      <c r="C20" s="15" t="s">
        <v>46</v>
      </c>
      <c r="D20" s="66">
        <v>10</v>
      </c>
      <c r="E20" s="15" t="s">
        <v>389</v>
      </c>
      <c r="F20" s="15" t="s">
        <v>140</v>
      </c>
      <c r="G20" s="15" t="s">
        <v>659</v>
      </c>
      <c r="H20" s="15" t="s">
        <v>659</v>
      </c>
      <c r="I20" s="16" t="s">
        <v>394</v>
      </c>
      <c r="J20" s="69">
        <v>4</v>
      </c>
      <c r="K20" s="22">
        <f>5*J20</f>
        <v>20</v>
      </c>
      <c r="M20" s="29" t="str">
        <f>IF($G20=M$3,$K20,"")</f>
        <v/>
      </c>
      <c r="N20" s="29" t="str">
        <f>IF($G20=N$3,$K20,"")</f>
        <v/>
      </c>
      <c r="O20" s="29" t="str">
        <f>IF($G20=O$3,$K20,"")</f>
        <v/>
      </c>
      <c r="P20" s="29">
        <f>IF($G20=P$3,$K20,"")</f>
        <v>20</v>
      </c>
      <c r="Q20" s="29" t="str">
        <f>IF($G20=Q$3,$K20,"")</f>
        <v/>
      </c>
      <c r="R20" s="29" t="str">
        <f t="shared" si="0"/>
        <v/>
      </c>
      <c r="S20" s="29"/>
      <c r="T20" s="29"/>
      <c r="U20" s="26">
        <f t="shared" si="4"/>
        <v>5</v>
      </c>
      <c r="V20" s="26" t="str">
        <f>IF(X20="W",U20*2,IF(X20="R",U20,""))</f>
        <v/>
      </c>
      <c r="W20" s="8">
        <v>17</v>
      </c>
      <c r="X20" s="42"/>
      <c r="Y20" s="21" t="str">
        <f t="shared" si="2"/>
        <v/>
      </c>
      <c r="Z20" s="21" t="str">
        <f t="shared" si="2"/>
        <v/>
      </c>
      <c r="AA20" s="21" t="str">
        <f t="shared" si="2"/>
        <v/>
      </c>
      <c r="AB20" s="21" t="str">
        <f t="shared" si="2"/>
        <v/>
      </c>
      <c r="AC20" s="21" t="str">
        <f t="shared" si="2"/>
        <v/>
      </c>
      <c r="AD20" s="21"/>
      <c r="AE20" s="21"/>
      <c r="AF20" s="1">
        <f t="shared" si="3"/>
        <v>0</v>
      </c>
    </row>
    <row r="21" spans="1:32" x14ac:dyDescent="0.4">
      <c r="A21" s="15" t="s">
        <v>395</v>
      </c>
      <c r="B21" s="61" t="s">
        <v>841</v>
      </c>
      <c r="C21" s="15" t="s">
        <v>46</v>
      </c>
      <c r="D21" s="66">
        <v>11</v>
      </c>
      <c r="E21" s="15" t="s">
        <v>396</v>
      </c>
      <c r="F21" s="15" t="s">
        <v>144</v>
      </c>
      <c r="G21" s="15" t="s">
        <v>10</v>
      </c>
      <c r="H21" s="15" t="s">
        <v>10</v>
      </c>
      <c r="I21" s="16" t="s">
        <v>397</v>
      </c>
      <c r="J21" s="21">
        <v>2</v>
      </c>
      <c r="K21" s="22">
        <f>5*J21</f>
        <v>10</v>
      </c>
      <c r="M21" s="29" t="str">
        <f>IF($G21=M$3,$K21,"")</f>
        <v/>
      </c>
      <c r="N21" s="29">
        <f>IF($G21=N$3,$K21,"")</f>
        <v>10</v>
      </c>
      <c r="O21" s="29" t="str">
        <f>IF($G21=O$3,$K21,"")</f>
        <v/>
      </c>
      <c r="P21" s="29" t="str">
        <f>IF($G21=P$3,$K21,"")</f>
        <v/>
      </c>
      <c r="Q21" s="29" t="str">
        <f>IF($G21=Q$3,$K21,"")</f>
        <v/>
      </c>
      <c r="R21" s="29" t="str">
        <f t="shared" si="0"/>
        <v/>
      </c>
      <c r="S21" s="29"/>
      <c r="T21" s="29"/>
      <c r="U21" s="26">
        <f>IF(J21=8,9,IF(J21=4,5,J21))</f>
        <v>2</v>
      </c>
      <c r="V21" s="26" t="str">
        <f>IF(X21="W",U21*2,IF(X21="R",U21,""))</f>
        <v/>
      </c>
      <c r="W21" s="8">
        <v>18</v>
      </c>
      <c r="X21" s="42"/>
      <c r="Y21" s="21" t="str">
        <f t="shared" si="2"/>
        <v/>
      </c>
      <c r="Z21" s="21" t="str">
        <f t="shared" si="2"/>
        <v/>
      </c>
      <c r="AA21" s="21" t="str">
        <f t="shared" si="2"/>
        <v/>
      </c>
      <c r="AB21" s="21" t="str">
        <f t="shared" si="2"/>
        <v/>
      </c>
      <c r="AC21" s="21" t="str">
        <f t="shared" si="2"/>
        <v/>
      </c>
      <c r="AD21" s="21"/>
      <c r="AE21" s="21"/>
      <c r="AF21" s="1">
        <f t="shared" si="3"/>
        <v>1</v>
      </c>
    </row>
    <row r="22" spans="1:32" x14ac:dyDescent="0.4">
      <c r="A22" s="15" t="s">
        <v>398</v>
      </c>
      <c r="B22" s="61" t="s">
        <v>842</v>
      </c>
      <c r="C22" s="15" t="s">
        <v>46</v>
      </c>
      <c r="D22" s="66">
        <v>11</v>
      </c>
      <c r="E22" s="15" t="s">
        <v>396</v>
      </c>
      <c r="F22" s="15" t="s">
        <v>144</v>
      </c>
      <c r="G22" s="15" t="s">
        <v>8</v>
      </c>
      <c r="H22" s="15" t="s">
        <v>8</v>
      </c>
      <c r="I22" s="16" t="s">
        <v>54</v>
      </c>
      <c r="J22" s="21">
        <v>2</v>
      </c>
      <c r="K22" s="22">
        <f>5*J22</f>
        <v>10</v>
      </c>
      <c r="M22" s="29">
        <f>IF($G22=M$3,$K22,"")</f>
        <v>10</v>
      </c>
      <c r="N22" s="29" t="str">
        <f>IF($G22=N$3,$K22,"")</f>
        <v/>
      </c>
      <c r="O22" s="29" t="str">
        <f>IF($G22=O$3,$K22,"")</f>
        <v/>
      </c>
      <c r="P22" s="29" t="str">
        <f>IF($G22=P$3,$K22,"")</f>
        <v/>
      </c>
      <c r="Q22" s="29" t="str">
        <f>IF($G22=Q$3,$K22,"")</f>
        <v/>
      </c>
      <c r="R22" s="29" t="str">
        <f t="shared" si="0"/>
        <v/>
      </c>
      <c r="S22" s="29"/>
      <c r="T22" s="29"/>
      <c r="U22" s="26">
        <f>IF(J22=8,9,IF(J22=4,5,J22))</f>
        <v>2</v>
      </c>
      <c r="V22" s="26" t="str">
        <f>IF(X22="W",U22*2,IF(X22="R",U22,""))</f>
        <v/>
      </c>
      <c r="W22" s="8">
        <v>19</v>
      </c>
      <c r="X22" s="42"/>
      <c r="Y22" s="21" t="str">
        <f t="shared" si="2"/>
        <v/>
      </c>
      <c r="Z22" s="21" t="str">
        <f t="shared" si="2"/>
        <v/>
      </c>
      <c r="AA22" s="21" t="str">
        <f t="shared" si="2"/>
        <v/>
      </c>
      <c r="AB22" s="21" t="str">
        <f t="shared" si="2"/>
        <v/>
      </c>
      <c r="AC22" s="21" t="str">
        <f t="shared" si="2"/>
        <v/>
      </c>
      <c r="AD22" s="21"/>
      <c r="AE22" s="21"/>
      <c r="AF22" s="1">
        <f t="shared" si="3"/>
        <v>0</v>
      </c>
    </row>
    <row r="23" spans="1:32" x14ac:dyDescent="0.4">
      <c r="A23" s="15" t="s">
        <v>399</v>
      </c>
      <c r="B23" s="61" t="s">
        <v>843</v>
      </c>
      <c r="C23" s="15" t="s">
        <v>46</v>
      </c>
      <c r="D23" s="66">
        <v>11</v>
      </c>
      <c r="E23" s="15" t="s">
        <v>396</v>
      </c>
      <c r="F23" s="15" t="s">
        <v>144</v>
      </c>
      <c r="G23" s="15" t="s">
        <v>10</v>
      </c>
      <c r="H23" s="15" t="s">
        <v>10</v>
      </c>
      <c r="I23" s="16" t="s">
        <v>400</v>
      </c>
      <c r="J23" s="21">
        <v>2</v>
      </c>
      <c r="K23" s="22">
        <f>5*J23</f>
        <v>10</v>
      </c>
      <c r="M23" s="29" t="str">
        <f>IF($G23=M$3,$K23,"")</f>
        <v/>
      </c>
      <c r="N23" s="29">
        <f>IF($G23=N$3,$K23,"")</f>
        <v>10</v>
      </c>
      <c r="O23" s="29" t="str">
        <f>IF($G23=O$3,$K23,"")</f>
        <v/>
      </c>
      <c r="P23" s="29" t="str">
        <f>IF($G23=P$3,$K23,"")</f>
        <v/>
      </c>
      <c r="Q23" s="29" t="str">
        <f>IF($G23=Q$3,$K23,"")</f>
        <v/>
      </c>
      <c r="R23" s="29" t="str">
        <f t="shared" si="0"/>
        <v/>
      </c>
      <c r="S23" s="29"/>
      <c r="T23" s="29"/>
      <c r="U23" s="26">
        <f>IF(J23=8,9,IF(J23=4,5,J23))</f>
        <v>2</v>
      </c>
      <c r="V23" s="26" t="str">
        <f>IF(X23="W",U23*2,IF(X23="R",U23,""))</f>
        <v/>
      </c>
      <c r="W23" s="8">
        <v>20</v>
      </c>
      <c r="X23" s="42"/>
      <c r="Y23" s="21" t="str">
        <f t="shared" si="2"/>
        <v/>
      </c>
      <c r="Z23" s="21" t="str">
        <f t="shared" si="2"/>
        <v/>
      </c>
      <c r="AA23" s="21" t="str">
        <f t="shared" si="2"/>
        <v/>
      </c>
      <c r="AB23" s="21" t="str">
        <f t="shared" si="2"/>
        <v/>
      </c>
      <c r="AC23" s="21" t="str">
        <f t="shared" si="2"/>
        <v/>
      </c>
      <c r="AD23" s="21"/>
      <c r="AE23" s="21"/>
      <c r="AF23" s="1">
        <f t="shared" si="3"/>
        <v>0</v>
      </c>
    </row>
    <row r="24" spans="1:32" x14ac:dyDescent="0.4">
      <c r="A24" s="15" t="s">
        <v>401</v>
      </c>
      <c r="B24" s="61" t="s">
        <v>844</v>
      </c>
      <c r="C24" s="15" t="s">
        <v>46</v>
      </c>
      <c r="D24" s="66">
        <v>12</v>
      </c>
      <c r="E24" s="15" t="s">
        <v>402</v>
      </c>
      <c r="F24" s="15" t="s">
        <v>149</v>
      </c>
      <c r="G24" s="15" t="s">
        <v>659</v>
      </c>
      <c r="H24" s="15" t="s">
        <v>659</v>
      </c>
      <c r="I24" s="16" t="s">
        <v>403</v>
      </c>
      <c r="J24" s="21">
        <v>2</v>
      </c>
      <c r="K24" s="22">
        <f>5*J24</f>
        <v>10</v>
      </c>
      <c r="M24" s="29" t="str">
        <f>IF($G24=M$3,$K24,"")</f>
        <v/>
      </c>
      <c r="N24" s="29" t="str">
        <f>IF($G24=N$3,$K24,"")</f>
        <v/>
      </c>
      <c r="O24" s="29" t="str">
        <f>IF($G24=O$3,$K24,"")</f>
        <v/>
      </c>
      <c r="P24" s="29">
        <f>IF($G24=P$3,$K24,"")</f>
        <v>10</v>
      </c>
      <c r="Q24" s="29" t="str">
        <f>IF($G24=Q$3,$K24,"")</f>
        <v/>
      </c>
      <c r="R24" s="29" t="str">
        <f t="shared" si="0"/>
        <v/>
      </c>
      <c r="S24" s="29"/>
      <c r="T24" s="29"/>
      <c r="U24" s="26">
        <f>IF(J24=8,9,IF(J24=4,5,J24))</f>
        <v>2</v>
      </c>
      <c r="V24" s="26" t="str">
        <f>IF(X24="W",U24*2,IF(X24="R",U24,""))</f>
        <v/>
      </c>
      <c r="W24" s="8">
        <v>21</v>
      </c>
      <c r="X24" s="42"/>
      <c r="Y24" s="21" t="str">
        <f t="shared" si="2"/>
        <v/>
      </c>
      <c r="Z24" s="21" t="str">
        <f t="shared" si="2"/>
        <v/>
      </c>
      <c r="AA24" s="21" t="str">
        <f t="shared" si="2"/>
        <v/>
      </c>
      <c r="AB24" s="21" t="str">
        <f t="shared" si="2"/>
        <v/>
      </c>
      <c r="AC24" s="21" t="str">
        <f t="shared" si="2"/>
        <v/>
      </c>
      <c r="AD24" s="21"/>
      <c r="AE24" s="21"/>
      <c r="AF24" s="1">
        <f t="shared" si="3"/>
        <v>1</v>
      </c>
    </row>
    <row r="25" spans="1:32" x14ac:dyDescent="0.4">
      <c r="A25" s="15" t="s">
        <v>404</v>
      </c>
      <c r="B25" s="61" t="s">
        <v>845</v>
      </c>
      <c r="C25" s="15" t="s">
        <v>46</v>
      </c>
      <c r="D25" s="66">
        <v>13</v>
      </c>
      <c r="E25" s="15" t="s">
        <v>405</v>
      </c>
      <c r="F25" s="15" t="s">
        <v>406</v>
      </c>
      <c r="G25" s="15" t="s">
        <v>659</v>
      </c>
      <c r="H25" s="15" t="s">
        <v>659</v>
      </c>
      <c r="I25" s="16" t="s">
        <v>407</v>
      </c>
      <c r="J25" s="21">
        <v>2</v>
      </c>
      <c r="K25" s="22">
        <f>5*J25</f>
        <v>10</v>
      </c>
      <c r="M25" s="29" t="str">
        <f>IF($G25=M$3,$K25,"")</f>
        <v/>
      </c>
      <c r="N25" s="29" t="str">
        <f>IF($G25=N$3,$K25,"")</f>
        <v/>
      </c>
      <c r="O25" s="29" t="str">
        <f>IF($G25=O$3,$K25,"")</f>
        <v/>
      </c>
      <c r="P25" s="29">
        <f>IF($G25=P$3,$K25,"")</f>
        <v>10</v>
      </c>
      <c r="Q25" s="29" t="str">
        <f>IF($G25=Q$3,$K25,"")</f>
        <v/>
      </c>
      <c r="R25" s="29" t="str">
        <f t="shared" si="0"/>
        <v/>
      </c>
      <c r="S25" s="29"/>
      <c r="T25" s="29"/>
      <c r="U25" s="26">
        <f>IF(J25=8,9,IF(J25=4,5,J25))</f>
        <v>2</v>
      </c>
      <c r="V25" s="26" t="str">
        <f>IF(X25="W",U25*2,IF(X25="R",U25,""))</f>
        <v/>
      </c>
      <c r="W25" s="8">
        <v>22</v>
      </c>
      <c r="X25" s="42"/>
      <c r="Y25" s="21" t="str">
        <f t="shared" si="2"/>
        <v/>
      </c>
      <c r="Z25" s="21" t="str">
        <f t="shared" si="2"/>
        <v/>
      </c>
      <c r="AA25" s="21" t="str">
        <f t="shared" si="2"/>
        <v/>
      </c>
      <c r="AB25" s="21" t="str">
        <f t="shared" si="2"/>
        <v/>
      </c>
      <c r="AC25" s="21" t="str">
        <f t="shared" si="2"/>
        <v/>
      </c>
      <c r="AD25" s="21"/>
      <c r="AE25" s="21"/>
      <c r="AF25" s="1">
        <f t="shared" si="3"/>
        <v>1</v>
      </c>
    </row>
    <row r="26" spans="1:32" x14ac:dyDescent="0.4">
      <c r="A26" s="15" t="s">
        <v>408</v>
      </c>
      <c r="B26" s="61" t="s">
        <v>846</v>
      </c>
      <c r="C26" s="15" t="s">
        <v>46</v>
      </c>
      <c r="D26" s="66">
        <v>12</v>
      </c>
      <c r="E26" s="15" t="s">
        <v>402</v>
      </c>
      <c r="F26" s="15" t="s">
        <v>149</v>
      </c>
      <c r="G26" s="15" t="s">
        <v>659</v>
      </c>
      <c r="H26" s="15" t="s">
        <v>659</v>
      </c>
      <c r="I26" s="16" t="s">
        <v>409</v>
      </c>
      <c r="J26" s="21">
        <v>2</v>
      </c>
      <c r="K26" s="22">
        <f>5*J26</f>
        <v>10</v>
      </c>
      <c r="M26" s="29" t="str">
        <f>IF($G26=M$3,$K26,"")</f>
        <v/>
      </c>
      <c r="N26" s="29" t="str">
        <f>IF($G26=N$3,$K26,"")</f>
        <v/>
      </c>
      <c r="O26" s="29" t="str">
        <f>IF($G26=O$3,$K26,"")</f>
        <v/>
      </c>
      <c r="P26" s="29">
        <f>IF($G26=P$3,$K26,"")</f>
        <v>10</v>
      </c>
      <c r="Q26" s="29" t="str">
        <f>IF($G26=Q$3,$K26,"")</f>
        <v/>
      </c>
      <c r="R26" s="29" t="str">
        <f t="shared" si="0"/>
        <v/>
      </c>
      <c r="S26" s="29"/>
      <c r="T26" s="29"/>
      <c r="U26" s="26">
        <f>IF(J26=8,9,IF(J26=4,5,J26))</f>
        <v>2</v>
      </c>
      <c r="V26" s="26" t="str">
        <f>IF(X26="W",U26*2,IF(X26="R",U26,""))</f>
        <v/>
      </c>
      <c r="W26" s="8">
        <v>23</v>
      </c>
      <c r="X26" s="42"/>
      <c r="Y26" s="21" t="str">
        <f t="shared" si="2"/>
        <v/>
      </c>
      <c r="Z26" s="21" t="str">
        <f t="shared" si="2"/>
        <v/>
      </c>
      <c r="AA26" s="21" t="str">
        <f t="shared" si="2"/>
        <v/>
      </c>
      <c r="AB26" s="21" t="str">
        <f t="shared" si="2"/>
        <v/>
      </c>
      <c r="AC26" s="21" t="str">
        <f t="shared" si="2"/>
        <v/>
      </c>
      <c r="AD26" s="21"/>
      <c r="AE26" s="21"/>
      <c r="AF26" s="1">
        <f t="shared" si="3"/>
        <v>1</v>
      </c>
    </row>
    <row r="27" spans="1:32" x14ac:dyDescent="0.4">
      <c r="A27" s="15" t="s">
        <v>410</v>
      </c>
      <c r="B27" s="61" t="s">
        <v>847</v>
      </c>
      <c r="C27" s="15" t="s">
        <v>46</v>
      </c>
      <c r="D27" s="66">
        <v>14</v>
      </c>
      <c r="E27" s="15" t="s">
        <v>411</v>
      </c>
      <c r="F27" s="15" t="s">
        <v>151</v>
      </c>
      <c r="G27" s="15" t="s">
        <v>8</v>
      </c>
      <c r="H27" s="15" t="s">
        <v>8</v>
      </c>
      <c r="I27" s="16" t="s">
        <v>412</v>
      </c>
      <c r="J27" s="21">
        <v>2</v>
      </c>
      <c r="K27" s="22">
        <f>5*J27</f>
        <v>10</v>
      </c>
      <c r="M27" s="29">
        <f>IF($G27=M$3,$K27,"")</f>
        <v>10</v>
      </c>
      <c r="N27" s="29" t="str">
        <f>IF($G27=N$3,$K27,"")</f>
        <v/>
      </c>
      <c r="O27" s="29" t="str">
        <f>IF($G27=O$3,$K27,"")</f>
        <v/>
      </c>
      <c r="P27" s="29" t="str">
        <f>IF($G27=P$3,$K27,"")</f>
        <v/>
      </c>
      <c r="Q27" s="29" t="str">
        <f>IF($G27=Q$3,$K27,"")</f>
        <v/>
      </c>
      <c r="R27" s="29" t="str">
        <f t="shared" si="0"/>
        <v/>
      </c>
      <c r="S27" s="29"/>
      <c r="T27" s="29"/>
      <c r="U27" s="26">
        <f>IF(J27=8,9,IF(J27=4,5,J27))</f>
        <v>2</v>
      </c>
      <c r="V27" s="26" t="str">
        <f>IF(X27="W",U27*2,IF(X27="R",U27,""))</f>
        <v/>
      </c>
      <c r="W27" s="8">
        <v>24</v>
      </c>
      <c r="X27" s="42"/>
      <c r="Y27" s="21" t="str">
        <f t="shared" si="2"/>
        <v/>
      </c>
      <c r="Z27" s="21" t="str">
        <f t="shared" si="2"/>
        <v/>
      </c>
      <c r="AA27" s="21" t="str">
        <f t="shared" si="2"/>
        <v/>
      </c>
      <c r="AB27" s="21" t="str">
        <f t="shared" si="2"/>
        <v/>
      </c>
      <c r="AC27" s="21" t="str">
        <f t="shared" si="2"/>
        <v/>
      </c>
      <c r="AD27" s="21"/>
      <c r="AE27" s="21"/>
      <c r="AF27" s="1">
        <f t="shared" si="3"/>
        <v>1</v>
      </c>
    </row>
    <row r="28" spans="1:32" x14ac:dyDescent="0.4">
      <c r="A28" s="15" t="s">
        <v>414</v>
      </c>
      <c r="B28" s="61" t="s">
        <v>848</v>
      </c>
      <c r="C28" s="15" t="s">
        <v>46</v>
      </c>
      <c r="D28" s="66">
        <v>14</v>
      </c>
      <c r="E28" s="15" t="s">
        <v>411</v>
      </c>
      <c r="F28" s="15" t="s">
        <v>151</v>
      </c>
      <c r="G28" s="15" t="s">
        <v>659</v>
      </c>
      <c r="H28" s="15" t="s">
        <v>659</v>
      </c>
      <c r="I28" s="16" t="s">
        <v>415</v>
      </c>
      <c r="J28" s="21">
        <v>2</v>
      </c>
      <c r="K28" s="22">
        <f>5*J28</f>
        <v>10</v>
      </c>
      <c r="M28" s="29" t="str">
        <f>IF($G28=M$3,$K28,"")</f>
        <v/>
      </c>
      <c r="N28" s="29" t="str">
        <f>IF($G28=N$3,$K28,"")</f>
        <v/>
      </c>
      <c r="O28" s="29" t="str">
        <f>IF($G28=O$3,$K28,"")</f>
        <v/>
      </c>
      <c r="P28" s="29">
        <f>IF($G28=P$3,$K28,"")</f>
        <v>10</v>
      </c>
      <c r="Q28" s="29" t="str">
        <f>IF($G28=Q$3,$K28,"")</f>
        <v/>
      </c>
      <c r="R28" s="29" t="str">
        <f t="shared" si="0"/>
        <v/>
      </c>
      <c r="S28" s="29"/>
      <c r="T28" s="29"/>
      <c r="U28" s="26">
        <f>IF(J28=8,9,IF(J28=4,5,J28))</f>
        <v>2</v>
      </c>
      <c r="V28" s="26" t="str">
        <f>IF(X28="W",U28*2,IF(X28="R",U28,""))</f>
        <v/>
      </c>
      <c r="W28" s="8">
        <v>25</v>
      </c>
      <c r="X28" s="42"/>
      <c r="Y28" s="21" t="str">
        <f t="shared" si="2"/>
        <v/>
      </c>
      <c r="Z28" s="21" t="str">
        <f t="shared" si="2"/>
        <v/>
      </c>
      <c r="AA28" s="21" t="str">
        <f t="shared" si="2"/>
        <v/>
      </c>
      <c r="AB28" s="21" t="str">
        <f t="shared" si="2"/>
        <v/>
      </c>
      <c r="AC28" s="21" t="str">
        <f t="shared" si="2"/>
        <v/>
      </c>
      <c r="AD28" s="21"/>
      <c r="AE28" s="21"/>
      <c r="AF28" s="1">
        <f t="shared" si="3"/>
        <v>0</v>
      </c>
    </row>
    <row r="29" spans="1:32" x14ac:dyDescent="0.4">
      <c r="A29" s="15" t="s">
        <v>417</v>
      </c>
      <c r="B29" s="61" t="s">
        <v>849</v>
      </c>
      <c r="C29" s="15" t="s">
        <v>46</v>
      </c>
      <c r="D29" s="66">
        <v>14</v>
      </c>
      <c r="E29" s="15" t="s">
        <v>411</v>
      </c>
      <c r="F29" s="15" t="s">
        <v>151</v>
      </c>
      <c r="G29" s="15" t="s">
        <v>8</v>
      </c>
      <c r="H29" s="15" t="s">
        <v>8</v>
      </c>
      <c r="I29" s="16" t="s">
        <v>18</v>
      </c>
      <c r="J29" s="21">
        <v>2</v>
      </c>
      <c r="K29" s="22">
        <f>5*J29</f>
        <v>10</v>
      </c>
      <c r="M29" s="29">
        <f>IF($G29=M$3,$K29,"")</f>
        <v>10</v>
      </c>
      <c r="N29" s="29" t="str">
        <f>IF($G29=N$3,$K29,"")</f>
        <v/>
      </c>
      <c r="O29" s="29" t="str">
        <f>IF($G29=O$3,$K29,"")</f>
        <v/>
      </c>
      <c r="P29" s="29" t="str">
        <f>IF($G29=P$3,$K29,"")</f>
        <v/>
      </c>
      <c r="Q29" s="29" t="str">
        <f>IF($G29=Q$3,$K29,"")</f>
        <v/>
      </c>
      <c r="R29" s="29" t="str">
        <f t="shared" si="0"/>
        <v/>
      </c>
      <c r="S29" s="29"/>
      <c r="T29" s="29"/>
      <c r="U29" s="26">
        <f>IF(J29=8,9,IF(J29=4,5,J29))</f>
        <v>2</v>
      </c>
      <c r="V29" s="26" t="str">
        <f>IF(X29="W",U29*2,IF(X29="R",U29,""))</f>
        <v/>
      </c>
      <c r="W29" s="8">
        <v>26</v>
      </c>
      <c r="X29" s="42"/>
      <c r="Y29" s="21" t="str">
        <f t="shared" si="2"/>
        <v/>
      </c>
      <c r="Z29" s="21" t="str">
        <f t="shared" si="2"/>
        <v/>
      </c>
      <c r="AA29" s="21" t="str">
        <f t="shared" si="2"/>
        <v/>
      </c>
      <c r="AB29" s="21" t="str">
        <f t="shared" si="2"/>
        <v/>
      </c>
      <c r="AC29" s="21" t="str">
        <f t="shared" si="2"/>
        <v/>
      </c>
      <c r="AD29" s="21"/>
      <c r="AE29" s="21"/>
      <c r="AF29" s="1">
        <f t="shared" si="3"/>
        <v>0</v>
      </c>
    </row>
    <row r="30" spans="1:32" x14ac:dyDescent="0.4">
      <c r="A30" s="15" t="s">
        <v>418</v>
      </c>
      <c r="B30" s="61" t="s">
        <v>850</v>
      </c>
      <c r="C30" s="15" t="s">
        <v>46</v>
      </c>
      <c r="D30" s="66">
        <v>15</v>
      </c>
      <c r="E30" s="15" t="s">
        <v>419</v>
      </c>
      <c r="F30" s="15" t="s">
        <v>155</v>
      </c>
      <c r="G30" s="15" t="s">
        <v>659</v>
      </c>
      <c r="H30" s="15" t="s">
        <v>659</v>
      </c>
      <c r="I30" s="16" t="s">
        <v>420</v>
      </c>
      <c r="J30" s="21">
        <v>2</v>
      </c>
      <c r="K30" s="22">
        <f>5*J30</f>
        <v>10</v>
      </c>
      <c r="M30" s="29" t="str">
        <f>IF($G30=M$3,$K30,"")</f>
        <v/>
      </c>
      <c r="N30" s="29" t="str">
        <f>IF($G30=N$3,$K30,"")</f>
        <v/>
      </c>
      <c r="O30" s="29" t="str">
        <f>IF($G30=O$3,$K30,"")</f>
        <v/>
      </c>
      <c r="P30" s="29">
        <f>IF($G30=P$3,$K30,"")</f>
        <v>10</v>
      </c>
      <c r="Q30" s="29" t="str">
        <f>IF($G30=Q$3,$K30,"")</f>
        <v/>
      </c>
      <c r="R30" s="29" t="str">
        <f t="shared" si="0"/>
        <v/>
      </c>
      <c r="S30" s="29"/>
      <c r="T30" s="29"/>
      <c r="U30" s="26">
        <f>IF(J30=8,9,IF(J30=4,5,J30))</f>
        <v>2</v>
      </c>
      <c r="V30" s="26" t="str">
        <f>IF(X30="W",U30*2,IF(X30="R",U30,""))</f>
        <v/>
      </c>
      <c r="W30" s="8">
        <v>27</v>
      </c>
      <c r="X30" s="42"/>
      <c r="Y30" s="21" t="str">
        <f t="shared" si="2"/>
        <v/>
      </c>
      <c r="Z30" s="21" t="str">
        <f t="shared" si="2"/>
        <v/>
      </c>
      <c r="AA30" s="21" t="str">
        <f t="shared" si="2"/>
        <v/>
      </c>
      <c r="AB30" s="21" t="str">
        <f t="shared" si="2"/>
        <v/>
      </c>
      <c r="AC30" s="21" t="str">
        <f t="shared" si="2"/>
        <v/>
      </c>
      <c r="AD30" s="21"/>
      <c r="AE30" s="21"/>
      <c r="AF30" s="1">
        <f t="shared" si="3"/>
        <v>1</v>
      </c>
    </row>
    <row r="31" spans="1:32" x14ac:dyDescent="0.4">
      <c r="A31" s="15" t="s">
        <v>421</v>
      </c>
      <c r="B31" s="61" t="s">
        <v>851</v>
      </c>
      <c r="C31" s="15" t="s">
        <v>46</v>
      </c>
      <c r="D31" s="66">
        <v>15</v>
      </c>
      <c r="E31" s="15" t="s">
        <v>419</v>
      </c>
      <c r="F31" s="15" t="s">
        <v>155</v>
      </c>
      <c r="G31" s="15" t="s">
        <v>662</v>
      </c>
      <c r="H31" s="15" t="s">
        <v>661</v>
      </c>
      <c r="I31" s="16" t="s">
        <v>422</v>
      </c>
      <c r="J31" s="21">
        <v>2</v>
      </c>
      <c r="K31" s="22">
        <f>5*J31</f>
        <v>10</v>
      </c>
      <c r="M31" s="29" t="str">
        <f>IF($G31=M$3,$K31,"")</f>
        <v/>
      </c>
      <c r="N31" s="29" t="str">
        <f>IF($G31=N$3,$K31,"")</f>
        <v/>
      </c>
      <c r="O31" s="29" t="str">
        <f>IF($G31=O$3,$K31,"")</f>
        <v/>
      </c>
      <c r="P31" s="29" t="str">
        <f>IF($G31=P$3,$K31,"")</f>
        <v/>
      </c>
      <c r="Q31" s="29">
        <f>IF($G31=Q$3,$K31,"")</f>
        <v>10</v>
      </c>
      <c r="R31" s="29" t="str">
        <f t="shared" si="0"/>
        <v/>
      </c>
      <c r="S31" s="29"/>
      <c r="T31" s="29"/>
      <c r="U31" s="26">
        <f>IF(J31=8,9,IF(J31=4,5,J31))</f>
        <v>2</v>
      </c>
      <c r="V31" s="26" t="str">
        <f>IF(X31="W",U31*2,IF(X31="R",U31,""))</f>
        <v/>
      </c>
      <c r="W31" s="8">
        <v>28</v>
      </c>
      <c r="X31" s="42"/>
      <c r="Y31" s="21" t="str">
        <f t="shared" si="2"/>
        <v/>
      </c>
      <c r="Z31" s="21" t="str">
        <f t="shared" si="2"/>
        <v/>
      </c>
      <c r="AA31" s="21" t="str">
        <f t="shared" si="2"/>
        <v/>
      </c>
      <c r="AB31" s="21" t="str">
        <f t="shared" si="2"/>
        <v/>
      </c>
      <c r="AC31" s="21" t="str">
        <f t="shared" si="2"/>
        <v/>
      </c>
      <c r="AD31" s="21"/>
      <c r="AE31" s="21"/>
      <c r="AF31" s="1">
        <f t="shared" si="3"/>
        <v>0</v>
      </c>
    </row>
    <row r="32" spans="1:32" x14ac:dyDescent="0.4">
      <c r="A32" s="15" t="s">
        <v>423</v>
      </c>
      <c r="B32" s="61" t="s">
        <v>852</v>
      </c>
      <c r="C32" s="15" t="s">
        <v>46</v>
      </c>
      <c r="D32" s="66">
        <v>16</v>
      </c>
      <c r="E32" s="15" t="s">
        <v>424</v>
      </c>
      <c r="F32" s="15" t="s">
        <v>156</v>
      </c>
      <c r="G32" s="15" t="s">
        <v>10</v>
      </c>
      <c r="H32" s="15" t="s">
        <v>10</v>
      </c>
      <c r="I32" s="16" t="s">
        <v>425</v>
      </c>
      <c r="J32" s="21">
        <v>2</v>
      </c>
      <c r="K32" s="22">
        <f>5*J32</f>
        <v>10</v>
      </c>
      <c r="M32" s="29" t="str">
        <f>IF($G32=M$3,$K32,"")</f>
        <v/>
      </c>
      <c r="N32" s="29">
        <f>IF($G32=N$3,$K32,"")</f>
        <v>10</v>
      </c>
      <c r="O32" s="29" t="str">
        <f>IF($G32=O$3,$K32,"")</f>
        <v/>
      </c>
      <c r="P32" s="29" t="str">
        <f>IF($G32=P$3,$K32,"")</f>
        <v/>
      </c>
      <c r="Q32" s="29" t="str">
        <f>IF($G32=Q$3,$K32,"")</f>
        <v/>
      </c>
      <c r="R32" s="29" t="str">
        <f t="shared" si="0"/>
        <v/>
      </c>
      <c r="S32" s="29"/>
      <c r="T32" s="29"/>
      <c r="U32" s="26">
        <f>IF(J32=8,9,IF(J32=4,5,J32))</f>
        <v>2</v>
      </c>
      <c r="V32" s="26" t="str">
        <f>IF(X32="W",U32*2,IF(X32="R",U32,""))</f>
        <v/>
      </c>
      <c r="W32" s="8">
        <v>29</v>
      </c>
      <c r="X32" s="42"/>
      <c r="Y32" s="21" t="str">
        <f t="shared" si="2"/>
        <v/>
      </c>
      <c r="Z32" s="21" t="str">
        <f t="shared" si="2"/>
        <v/>
      </c>
      <c r="AA32" s="21" t="str">
        <f t="shared" si="2"/>
        <v/>
      </c>
      <c r="AB32" s="21" t="str">
        <f t="shared" si="2"/>
        <v/>
      </c>
      <c r="AC32" s="21" t="str">
        <f t="shared" si="2"/>
        <v/>
      </c>
      <c r="AD32" s="21"/>
      <c r="AE32" s="21"/>
      <c r="AF32" s="1">
        <f t="shared" si="3"/>
        <v>1</v>
      </c>
    </row>
    <row r="33" spans="1:32" x14ac:dyDescent="0.4">
      <c r="A33" s="15" t="s">
        <v>426</v>
      </c>
      <c r="B33" s="61" t="s">
        <v>853</v>
      </c>
      <c r="C33" s="15" t="s">
        <v>46</v>
      </c>
      <c r="D33" s="66">
        <v>16</v>
      </c>
      <c r="E33" s="15" t="s">
        <v>424</v>
      </c>
      <c r="F33" s="15" t="s">
        <v>156</v>
      </c>
      <c r="G33" s="15" t="s">
        <v>659</v>
      </c>
      <c r="H33" s="15" t="s">
        <v>659</v>
      </c>
      <c r="I33" s="16" t="s">
        <v>427</v>
      </c>
      <c r="J33" s="21">
        <v>2</v>
      </c>
      <c r="K33" s="22">
        <f>5*J33</f>
        <v>10</v>
      </c>
      <c r="M33" s="29" t="str">
        <f>IF($G33=M$3,$K33,"")</f>
        <v/>
      </c>
      <c r="N33" s="29" t="str">
        <f>IF($G33=N$3,$K33,"")</f>
        <v/>
      </c>
      <c r="O33" s="29" t="str">
        <f>IF($G33=O$3,$K33,"")</f>
        <v/>
      </c>
      <c r="P33" s="29">
        <f>IF($G33=P$3,$K33,"")</f>
        <v>10</v>
      </c>
      <c r="Q33" s="29" t="str">
        <f>IF($G33=Q$3,$K33,"")</f>
        <v/>
      </c>
      <c r="R33" s="29" t="str">
        <f t="shared" si="0"/>
        <v/>
      </c>
      <c r="S33" s="29"/>
      <c r="T33" s="29"/>
      <c r="U33" s="26">
        <f>IF(J33=8,9,IF(J33=4,5,J33))</f>
        <v>2</v>
      </c>
      <c r="V33" s="26" t="str">
        <f>IF(X33="W",U33*2,IF(X33="R",U33,""))</f>
        <v/>
      </c>
      <c r="W33" s="8">
        <v>30</v>
      </c>
      <c r="X33" s="42"/>
      <c r="Y33" s="21" t="str">
        <f t="shared" si="2"/>
        <v/>
      </c>
      <c r="Z33" s="21" t="str">
        <f t="shared" si="2"/>
        <v/>
      </c>
      <c r="AA33" s="21" t="str">
        <f t="shared" si="2"/>
        <v/>
      </c>
      <c r="AB33" s="21" t="str">
        <f t="shared" si="2"/>
        <v/>
      </c>
      <c r="AC33" s="21" t="str">
        <f t="shared" si="2"/>
        <v/>
      </c>
      <c r="AD33" s="21"/>
      <c r="AE33" s="21"/>
      <c r="AF33" s="1">
        <f t="shared" si="3"/>
        <v>0</v>
      </c>
    </row>
    <row r="34" spans="1:32" x14ac:dyDescent="0.4">
      <c r="A34" s="15" t="s">
        <v>428</v>
      </c>
      <c r="B34" s="61" t="s">
        <v>854</v>
      </c>
      <c r="C34" s="15" t="s">
        <v>46</v>
      </c>
      <c r="D34" s="66">
        <v>16</v>
      </c>
      <c r="E34" s="15" t="s">
        <v>424</v>
      </c>
      <c r="F34" s="15" t="s">
        <v>156</v>
      </c>
      <c r="G34" s="15" t="s">
        <v>10</v>
      </c>
      <c r="H34" s="15" t="s">
        <v>10</v>
      </c>
      <c r="I34" s="16" t="s">
        <v>429</v>
      </c>
      <c r="J34" s="21">
        <v>2</v>
      </c>
      <c r="K34" s="22">
        <f>5*J34</f>
        <v>10</v>
      </c>
      <c r="M34" s="29" t="str">
        <f>IF($G34=M$3,$K34,"")</f>
        <v/>
      </c>
      <c r="N34" s="29">
        <f>IF($G34=N$3,$K34,"")</f>
        <v>10</v>
      </c>
      <c r="O34" s="29" t="str">
        <f>IF($G34=O$3,$K34,"")</f>
        <v/>
      </c>
      <c r="P34" s="29" t="str">
        <f>IF($G34=P$3,$K34,"")</f>
        <v/>
      </c>
      <c r="Q34" s="29" t="str">
        <f>IF($G34=Q$3,$K34,"")</f>
        <v/>
      </c>
      <c r="R34" s="29" t="str">
        <f t="shared" si="0"/>
        <v/>
      </c>
      <c r="S34" s="29"/>
      <c r="T34" s="29"/>
      <c r="U34" s="26">
        <f>IF(J34=8,9,IF(J34=4,5,J34))</f>
        <v>2</v>
      </c>
      <c r="V34" s="26" t="str">
        <f>IF(X34="W",U34*2,IF(X34="R",U34,""))</f>
        <v/>
      </c>
      <c r="W34" s="8">
        <v>31</v>
      </c>
      <c r="X34" s="42"/>
      <c r="Y34" s="21" t="str">
        <f t="shared" si="2"/>
        <v/>
      </c>
      <c r="Z34" s="21" t="str">
        <f t="shared" si="2"/>
        <v/>
      </c>
      <c r="AA34" s="21" t="str">
        <f t="shared" si="2"/>
        <v/>
      </c>
      <c r="AB34" s="21" t="str">
        <f t="shared" si="2"/>
        <v/>
      </c>
      <c r="AC34" s="21" t="str">
        <f t="shared" si="2"/>
        <v/>
      </c>
      <c r="AD34" s="21"/>
      <c r="AE34" s="21"/>
      <c r="AF34" s="1">
        <f t="shared" si="3"/>
        <v>0</v>
      </c>
    </row>
    <row r="35" spans="1:32" x14ac:dyDescent="0.4">
      <c r="A35" s="15" t="s">
        <v>430</v>
      </c>
      <c r="B35" s="61" t="s">
        <v>855</v>
      </c>
      <c r="C35" s="15" t="s">
        <v>46</v>
      </c>
      <c r="D35" s="66">
        <v>17</v>
      </c>
      <c r="E35" s="15" t="s">
        <v>431</v>
      </c>
      <c r="F35" s="15" t="s">
        <v>160</v>
      </c>
      <c r="G35" s="15" t="s">
        <v>659</v>
      </c>
      <c r="H35" s="15" t="s">
        <v>659</v>
      </c>
      <c r="I35" s="16" t="s">
        <v>432</v>
      </c>
      <c r="J35" s="21">
        <v>2</v>
      </c>
      <c r="K35" s="22">
        <f>5*J35</f>
        <v>10</v>
      </c>
      <c r="M35" s="29" t="str">
        <f>IF($G35=M$3,$K35,"")</f>
        <v/>
      </c>
      <c r="N35" s="29" t="str">
        <f>IF($G35=N$3,$K35,"")</f>
        <v/>
      </c>
      <c r="O35" s="29" t="str">
        <f>IF($G35=O$3,$K35,"")</f>
        <v/>
      </c>
      <c r="P35" s="29">
        <f>IF($G35=P$3,$K35,"")</f>
        <v>10</v>
      </c>
      <c r="Q35" s="29" t="str">
        <f>IF($G35=Q$3,$K35,"")</f>
        <v/>
      </c>
      <c r="R35" s="29" t="str">
        <f t="shared" si="0"/>
        <v/>
      </c>
      <c r="S35" s="29"/>
      <c r="T35" s="29"/>
      <c r="U35" s="26">
        <f>IF(J35=8,9,IF(J35=4,5,J35))</f>
        <v>2</v>
      </c>
      <c r="V35" s="26" t="str">
        <f>IF(X35="W",U35*2,IF(X35="R",U35,""))</f>
        <v/>
      </c>
      <c r="W35" s="8">
        <v>32</v>
      </c>
      <c r="X35" s="42"/>
      <c r="Y35" s="21" t="str">
        <f t="shared" si="2"/>
        <v/>
      </c>
      <c r="Z35" s="21" t="str">
        <f t="shared" si="2"/>
        <v/>
      </c>
      <c r="AA35" s="21" t="str">
        <f t="shared" si="2"/>
        <v/>
      </c>
      <c r="AB35" s="21" t="str">
        <f t="shared" si="2"/>
        <v/>
      </c>
      <c r="AC35" s="21" t="str">
        <f t="shared" si="2"/>
        <v/>
      </c>
      <c r="AD35" s="21"/>
      <c r="AE35" s="21"/>
      <c r="AF35" s="1">
        <f t="shared" si="3"/>
        <v>1</v>
      </c>
    </row>
    <row r="36" spans="1:32" x14ac:dyDescent="0.4">
      <c r="A36" s="15" t="s">
        <v>856</v>
      </c>
      <c r="B36" s="61" t="s">
        <v>857</v>
      </c>
      <c r="C36" s="15" t="s">
        <v>46</v>
      </c>
      <c r="D36" s="66">
        <v>17</v>
      </c>
      <c r="E36" s="15" t="s">
        <v>431</v>
      </c>
      <c r="F36" s="15" t="s">
        <v>160</v>
      </c>
      <c r="G36" s="15" t="s">
        <v>10</v>
      </c>
      <c r="H36" s="15" t="s">
        <v>10</v>
      </c>
      <c r="I36" s="16" t="s">
        <v>858</v>
      </c>
      <c r="J36" s="21">
        <v>2</v>
      </c>
      <c r="K36" s="22">
        <f>5*J36</f>
        <v>10</v>
      </c>
      <c r="M36" s="29" t="str">
        <f>IF($G36=M$3,$K36,"")</f>
        <v/>
      </c>
      <c r="N36" s="29">
        <f>IF($G36=N$3,$K36,"")</f>
        <v>10</v>
      </c>
      <c r="O36" s="29" t="str">
        <f>IF($G36=O$3,$K36,"")</f>
        <v/>
      </c>
      <c r="P36" s="29" t="str">
        <f>IF($G36=P$3,$K36,"")</f>
        <v/>
      </c>
      <c r="Q36" s="29" t="str">
        <f>IF($G36=Q$3,$K36,"")</f>
        <v/>
      </c>
      <c r="R36" s="29" t="str">
        <f t="shared" si="0"/>
        <v/>
      </c>
      <c r="S36" s="29"/>
      <c r="T36" s="29"/>
      <c r="U36" s="26">
        <f>IF(J36=8,9,IF(J36=4,5,J36))</f>
        <v>2</v>
      </c>
      <c r="V36" s="26" t="str">
        <f>IF(X36="W",U36*2,IF(X36="R",U36,""))</f>
        <v/>
      </c>
      <c r="W36" s="8">
        <v>33</v>
      </c>
      <c r="X36" s="42"/>
      <c r="Y36" s="21" t="str">
        <f t="shared" si="2"/>
        <v/>
      </c>
      <c r="Z36" s="21" t="str">
        <f t="shared" si="2"/>
        <v/>
      </c>
      <c r="AA36" s="21" t="str">
        <f t="shared" si="2"/>
        <v/>
      </c>
      <c r="AB36" s="21" t="str">
        <f t="shared" si="2"/>
        <v/>
      </c>
      <c r="AC36" s="21" t="str">
        <f t="shared" si="2"/>
        <v/>
      </c>
      <c r="AD36" s="21"/>
      <c r="AE36" s="21"/>
      <c r="AF36" s="1">
        <f t="shared" si="3"/>
        <v>0</v>
      </c>
    </row>
    <row r="37" spans="1:32" x14ac:dyDescent="0.4">
      <c r="A37" s="15" t="s">
        <v>433</v>
      </c>
      <c r="B37" s="61" t="s">
        <v>859</v>
      </c>
      <c r="C37" s="15" t="s">
        <v>46</v>
      </c>
      <c r="D37" s="66">
        <v>18</v>
      </c>
      <c r="E37" s="15" t="s">
        <v>434</v>
      </c>
      <c r="F37" s="15" t="s">
        <v>162</v>
      </c>
      <c r="G37" s="15" t="s">
        <v>10</v>
      </c>
      <c r="H37" s="15" t="s">
        <v>10</v>
      </c>
      <c r="I37" s="16" t="s">
        <v>435</v>
      </c>
      <c r="J37" s="58">
        <v>1</v>
      </c>
      <c r="K37" s="22">
        <f>5*J37</f>
        <v>5</v>
      </c>
      <c r="M37" s="29" t="str">
        <f>IF($G37=M$3,$K37,"")</f>
        <v/>
      </c>
      <c r="N37" s="29">
        <f>IF($G37=N$3,$K37,"")</f>
        <v>5</v>
      </c>
      <c r="O37" s="29" t="str">
        <f>IF($G37=O$3,$K37,"")</f>
        <v/>
      </c>
      <c r="P37" s="29" t="str">
        <f>IF($G37=P$3,$K37,"")</f>
        <v/>
      </c>
      <c r="Q37" s="29" t="str">
        <f>IF($G37=Q$3,$K37,"")</f>
        <v/>
      </c>
      <c r="R37" s="29" t="str">
        <f t="shared" si="0"/>
        <v/>
      </c>
      <c r="S37" s="29"/>
      <c r="T37" s="29"/>
      <c r="U37" s="26">
        <f>IF(J37=8,9,IF(J37=4,5,J37))</f>
        <v>1</v>
      </c>
      <c r="V37" s="26" t="str">
        <f>IF(X37="W",U37*2,IF(X37="R",U37,""))</f>
        <v/>
      </c>
      <c r="W37" s="8">
        <v>34</v>
      </c>
      <c r="X37" s="42"/>
      <c r="Y37" s="21" t="str">
        <f t="shared" ref="Y37:AC68" si="5">IF($X37&gt;0,IF($G37=Y$3,$V37,""),"")</f>
        <v/>
      </c>
      <c r="Z37" s="21" t="str">
        <f t="shared" si="5"/>
        <v/>
      </c>
      <c r="AA37" s="21" t="str">
        <f t="shared" si="5"/>
        <v/>
      </c>
      <c r="AB37" s="21" t="str">
        <f t="shared" si="5"/>
        <v/>
      </c>
      <c r="AC37" s="21" t="str">
        <f t="shared" si="5"/>
        <v/>
      </c>
      <c r="AD37" s="21"/>
      <c r="AE37" s="21"/>
      <c r="AF37" s="1">
        <f t="shared" si="3"/>
        <v>1</v>
      </c>
    </row>
    <row r="38" spans="1:32" x14ac:dyDescent="0.4">
      <c r="A38" s="15" t="s">
        <v>436</v>
      </c>
      <c r="B38" s="61" t="s">
        <v>860</v>
      </c>
      <c r="C38" s="15" t="s">
        <v>46</v>
      </c>
      <c r="D38" s="66">
        <v>18</v>
      </c>
      <c r="E38" s="15" t="s">
        <v>434</v>
      </c>
      <c r="F38" s="15" t="s">
        <v>162</v>
      </c>
      <c r="G38" s="15" t="s">
        <v>8</v>
      </c>
      <c r="H38" s="15" t="s">
        <v>8</v>
      </c>
      <c r="I38" s="16" t="s">
        <v>20</v>
      </c>
      <c r="J38" s="58">
        <v>1</v>
      </c>
      <c r="K38" s="22">
        <f>5*J38</f>
        <v>5</v>
      </c>
      <c r="M38" s="29">
        <f>IF($G38=M$3,$K38,"")</f>
        <v>5</v>
      </c>
      <c r="N38" s="29" t="str">
        <f>IF($G38=N$3,$K38,"")</f>
        <v/>
      </c>
      <c r="O38" s="29" t="str">
        <f>IF($G38=O$3,$K38,"")</f>
        <v/>
      </c>
      <c r="P38" s="29" t="str">
        <f>IF($G38=P$3,$K38,"")</f>
        <v/>
      </c>
      <c r="Q38" s="29" t="str">
        <f>IF($G38=Q$3,$K38,"")</f>
        <v/>
      </c>
      <c r="R38" s="29" t="str">
        <f t="shared" si="0"/>
        <v/>
      </c>
      <c r="S38" s="29"/>
      <c r="T38" s="29"/>
      <c r="U38" s="26">
        <f>IF(J38=8,9,IF(J38=4,5,J38))</f>
        <v>1</v>
      </c>
      <c r="V38" s="26" t="str">
        <f>IF(X38="W",U38*2,IF(X38="R",U38,""))</f>
        <v/>
      </c>
      <c r="W38" s="8">
        <v>35</v>
      </c>
      <c r="X38" s="42"/>
      <c r="Y38" s="21" t="str">
        <f t="shared" si="5"/>
        <v/>
      </c>
      <c r="Z38" s="21" t="str">
        <f t="shared" si="5"/>
        <v/>
      </c>
      <c r="AA38" s="21" t="str">
        <f t="shared" si="5"/>
        <v/>
      </c>
      <c r="AB38" s="21" t="str">
        <f t="shared" si="5"/>
        <v/>
      </c>
      <c r="AC38" s="21" t="str">
        <f t="shared" si="5"/>
        <v/>
      </c>
      <c r="AD38" s="21"/>
      <c r="AE38" s="21"/>
      <c r="AF38" s="1">
        <f t="shared" si="3"/>
        <v>0</v>
      </c>
    </row>
    <row r="39" spans="1:32" x14ac:dyDescent="0.4">
      <c r="A39" s="15" t="s">
        <v>437</v>
      </c>
      <c r="B39" s="61" t="s">
        <v>861</v>
      </c>
      <c r="C39" s="15" t="s">
        <v>46</v>
      </c>
      <c r="D39" s="66">
        <v>18</v>
      </c>
      <c r="E39" s="15" t="s">
        <v>434</v>
      </c>
      <c r="F39" s="15" t="s">
        <v>162</v>
      </c>
      <c r="G39" s="15" t="s">
        <v>10</v>
      </c>
      <c r="H39" s="15" t="s">
        <v>10</v>
      </c>
      <c r="I39" s="16" t="s">
        <v>862</v>
      </c>
      <c r="J39" s="58">
        <v>1</v>
      </c>
      <c r="K39" s="22">
        <f>5*J39</f>
        <v>5</v>
      </c>
      <c r="M39" s="29" t="str">
        <f>IF($G39=M$3,$K39,"")</f>
        <v/>
      </c>
      <c r="N39" s="29">
        <f>IF($G39=N$3,$K39,"")</f>
        <v>5</v>
      </c>
      <c r="O39" s="29" t="str">
        <f>IF($G39=O$3,$K39,"")</f>
        <v/>
      </c>
      <c r="P39" s="29" t="str">
        <f>IF($G39=P$3,$K39,"")</f>
        <v/>
      </c>
      <c r="Q39" s="29" t="str">
        <f>IF($G39=Q$3,$K39,"")</f>
        <v/>
      </c>
      <c r="R39" s="29" t="str">
        <f t="shared" si="0"/>
        <v/>
      </c>
      <c r="S39" s="29"/>
      <c r="T39" s="29"/>
      <c r="U39" s="26">
        <f>IF(J39=8,9,IF(J39=4,5,J39))</f>
        <v>1</v>
      </c>
      <c r="V39" s="26" t="str">
        <f>IF(X39="W",U39*2,IF(X39="R",U39,""))</f>
        <v/>
      </c>
      <c r="W39" s="8">
        <v>36</v>
      </c>
      <c r="X39" s="42"/>
      <c r="Y39" s="21" t="str">
        <f t="shared" si="5"/>
        <v/>
      </c>
      <c r="Z39" s="21" t="str">
        <f t="shared" si="5"/>
        <v/>
      </c>
      <c r="AA39" s="21" t="str">
        <f t="shared" si="5"/>
        <v/>
      </c>
      <c r="AB39" s="21" t="str">
        <f t="shared" si="5"/>
        <v/>
      </c>
      <c r="AC39" s="21" t="str">
        <f t="shared" si="5"/>
        <v/>
      </c>
      <c r="AD39" s="21"/>
      <c r="AE39" s="21"/>
      <c r="AF39" s="1">
        <f t="shared" si="3"/>
        <v>0</v>
      </c>
    </row>
    <row r="40" spans="1:32" x14ac:dyDescent="0.4">
      <c r="A40" s="15" t="s">
        <v>438</v>
      </c>
      <c r="B40" s="61" t="s">
        <v>863</v>
      </c>
      <c r="C40" s="15" t="s">
        <v>46</v>
      </c>
      <c r="D40" s="66">
        <v>18</v>
      </c>
      <c r="E40" s="15" t="s">
        <v>434</v>
      </c>
      <c r="F40" s="15" t="s">
        <v>162</v>
      </c>
      <c r="G40" s="15" t="s">
        <v>10</v>
      </c>
      <c r="H40" s="15" t="s">
        <v>10</v>
      </c>
      <c r="I40" s="16" t="s">
        <v>439</v>
      </c>
      <c r="J40" s="58">
        <v>1</v>
      </c>
      <c r="K40" s="22">
        <f>5*J40</f>
        <v>5</v>
      </c>
      <c r="M40" s="29" t="str">
        <f>IF($G40=M$3,$K40,"")</f>
        <v/>
      </c>
      <c r="N40" s="29">
        <f>IF($G40=N$3,$K40,"")</f>
        <v>5</v>
      </c>
      <c r="O40" s="29" t="str">
        <f>IF($G40=O$3,$K40,"")</f>
        <v/>
      </c>
      <c r="P40" s="29" t="str">
        <f>IF($G40=P$3,$K40,"")</f>
        <v/>
      </c>
      <c r="Q40" s="29" t="str">
        <f>IF($G40=Q$3,$K40,"")</f>
        <v/>
      </c>
      <c r="R40" s="29" t="str">
        <f t="shared" si="0"/>
        <v/>
      </c>
      <c r="S40" s="29"/>
      <c r="T40" s="29"/>
      <c r="U40" s="26">
        <f>IF(J40=8,9,IF(J40=4,5,J40))</f>
        <v>1</v>
      </c>
      <c r="V40" s="26" t="str">
        <f>IF(X40="W",U40*2,IF(X40="R",U40,""))</f>
        <v/>
      </c>
      <c r="W40" s="8">
        <v>37</v>
      </c>
      <c r="X40" s="42"/>
      <c r="Y40" s="21" t="str">
        <f t="shared" si="5"/>
        <v/>
      </c>
      <c r="Z40" s="21" t="str">
        <f t="shared" si="5"/>
        <v/>
      </c>
      <c r="AA40" s="21" t="str">
        <f t="shared" si="5"/>
        <v/>
      </c>
      <c r="AB40" s="21" t="str">
        <f t="shared" si="5"/>
        <v/>
      </c>
      <c r="AC40" s="21" t="str">
        <f t="shared" si="5"/>
        <v/>
      </c>
      <c r="AD40" s="21"/>
      <c r="AE40" s="21"/>
      <c r="AF40" s="1">
        <f t="shared" si="3"/>
        <v>0</v>
      </c>
    </row>
    <row r="41" spans="1:32" x14ac:dyDescent="0.4">
      <c r="A41" s="3" t="s">
        <v>440</v>
      </c>
      <c r="B41" s="61" t="s">
        <v>864</v>
      </c>
      <c r="C41" s="3" t="s">
        <v>46</v>
      </c>
      <c r="D41" s="21">
        <v>18</v>
      </c>
      <c r="E41" s="3" t="s">
        <v>434</v>
      </c>
      <c r="F41" s="3" t="s">
        <v>162</v>
      </c>
      <c r="G41" s="3" t="s">
        <v>8</v>
      </c>
      <c r="H41" s="3" t="s">
        <v>8</v>
      </c>
      <c r="I41" s="62" t="s">
        <v>441</v>
      </c>
      <c r="J41" s="58">
        <v>1</v>
      </c>
      <c r="K41" s="22">
        <f>5*J41</f>
        <v>5</v>
      </c>
      <c r="M41" s="29">
        <f>IF($G41=M$3,$K41,"")</f>
        <v>5</v>
      </c>
      <c r="N41" s="29" t="str">
        <f>IF($G41=N$3,$K41,"")</f>
        <v/>
      </c>
      <c r="O41" s="29" t="str">
        <f>IF($G41=O$3,$K41,"")</f>
        <v/>
      </c>
      <c r="P41" s="29" t="str">
        <f>IF($G41=P$3,$K41,"")</f>
        <v/>
      </c>
      <c r="Q41" s="29" t="str">
        <f>IF($G41=Q$3,$K41,"")</f>
        <v/>
      </c>
      <c r="R41" s="29" t="str">
        <f t="shared" si="0"/>
        <v/>
      </c>
      <c r="S41" s="29"/>
      <c r="T41" s="29"/>
      <c r="U41" s="26">
        <f>IF(J41=8,9,IF(J41=4,5,J41))</f>
        <v>1</v>
      </c>
      <c r="V41" s="26" t="str">
        <f>IF(X41="W",U41*2,IF(X41="R",U41,""))</f>
        <v/>
      </c>
      <c r="W41" s="8">
        <v>38</v>
      </c>
      <c r="X41" s="42"/>
      <c r="Y41" s="21" t="str">
        <f t="shared" si="5"/>
        <v/>
      </c>
      <c r="Z41" s="21" t="str">
        <f t="shared" si="5"/>
        <v/>
      </c>
      <c r="AA41" s="21" t="str">
        <f t="shared" si="5"/>
        <v/>
      </c>
      <c r="AB41" s="21" t="str">
        <f t="shared" si="5"/>
        <v/>
      </c>
      <c r="AC41" s="21" t="str">
        <f t="shared" si="5"/>
        <v/>
      </c>
      <c r="AD41" s="21"/>
      <c r="AE41" s="21"/>
      <c r="AF41" s="1">
        <f t="shared" si="3"/>
        <v>0</v>
      </c>
    </row>
    <row r="42" spans="1:32" x14ac:dyDescent="0.4">
      <c r="A42" s="15" t="s">
        <v>442</v>
      </c>
      <c r="B42" s="61" t="s">
        <v>865</v>
      </c>
      <c r="C42" s="15" t="s">
        <v>46</v>
      </c>
      <c r="D42" s="66">
        <v>18</v>
      </c>
      <c r="E42" s="15" t="s">
        <v>434</v>
      </c>
      <c r="F42" s="15" t="s">
        <v>162</v>
      </c>
      <c r="G42" s="15" t="s">
        <v>10</v>
      </c>
      <c r="H42" s="15" t="s">
        <v>10</v>
      </c>
      <c r="I42" s="16" t="s">
        <v>14</v>
      </c>
      <c r="J42" s="58">
        <v>1</v>
      </c>
      <c r="K42" s="22">
        <f>5*J42</f>
        <v>5</v>
      </c>
      <c r="M42" s="29" t="str">
        <f>IF($G42=M$3,$K42,"")</f>
        <v/>
      </c>
      <c r="N42" s="29">
        <f>IF($G42=N$3,$K42,"")</f>
        <v>5</v>
      </c>
      <c r="O42" s="29" t="str">
        <f>IF($G42=O$3,$K42,"")</f>
        <v/>
      </c>
      <c r="P42" s="29" t="str">
        <f>IF($G42=P$3,$K42,"")</f>
        <v/>
      </c>
      <c r="Q42" s="29" t="str">
        <f>IF($G42=Q$3,$K42,"")</f>
        <v/>
      </c>
      <c r="R42" s="29" t="str">
        <f t="shared" si="0"/>
        <v/>
      </c>
      <c r="S42" s="29"/>
      <c r="T42" s="29"/>
      <c r="U42" s="26">
        <f>IF(J42=8,9,IF(J42=4,5,J42))</f>
        <v>1</v>
      </c>
      <c r="V42" s="26" t="str">
        <f>IF(X42="W",U42*2,IF(X42="R",U42,""))</f>
        <v/>
      </c>
      <c r="W42" s="8">
        <v>39</v>
      </c>
      <c r="X42" s="42"/>
      <c r="Y42" s="21" t="str">
        <f t="shared" si="5"/>
        <v/>
      </c>
      <c r="Z42" s="21" t="str">
        <f t="shared" si="5"/>
        <v/>
      </c>
      <c r="AA42" s="21" t="str">
        <f t="shared" si="5"/>
        <v/>
      </c>
      <c r="AB42" s="21" t="str">
        <f t="shared" si="5"/>
        <v/>
      </c>
      <c r="AC42" s="21" t="str">
        <f t="shared" si="5"/>
        <v/>
      </c>
      <c r="AD42" s="21"/>
      <c r="AE42" s="21"/>
      <c r="AF42" s="1">
        <f t="shared" si="3"/>
        <v>0</v>
      </c>
    </row>
    <row r="43" spans="1:32" x14ac:dyDescent="0.4">
      <c r="A43" s="15" t="s">
        <v>443</v>
      </c>
      <c r="B43" s="61" t="s">
        <v>866</v>
      </c>
      <c r="C43" s="15" t="s">
        <v>46</v>
      </c>
      <c r="D43" s="66">
        <v>19</v>
      </c>
      <c r="E43" s="15" t="s">
        <v>444</v>
      </c>
      <c r="F43" s="15" t="s">
        <v>172</v>
      </c>
      <c r="G43" s="15" t="s">
        <v>659</v>
      </c>
      <c r="H43" s="15" t="s">
        <v>659</v>
      </c>
      <c r="I43" s="16" t="s">
        <v>445</v>
      </c>
      <c r="J43" s="58">
        <v>1</v>
      </c>
      <c r="K43" s="22">
        <f>5*J43</f>
        <v>5</v>
      </c>
      <c r="M43" s="29" t="str">
        <f>IF($G43=M$3,$K43,"")</f>
        <v/>
      </c>
      <c r="N43" s="29" t="str">
        <f>IF($G43=N$3,$K43,"")</f>
        <v/>
      </c>
      <c r="O43" s="29" t="str">
        <f>IF($G43=O$3,$K43,"")</f>
        <v/>
      </c>
      <c r="P43" s="29">
        <f>IF($G43=P$3,$K43,"")</f>
        <v>5</v>
      </c>
      <c r="Q43" s="29" t="str">
        <f>IF($G43=Q$3,$K43,"")</f>
        <v/>
      </c>
      <c r="R43" s="29" t="str">
        <f t="shared" si="0"/>
        <v/>
      </c>
      <c r="S43" s="29"/>
      <c r="T43" s="29"/>
      <c r="U43" s="26">
        <f>IF(J43=8,9,IF(J43=4,5,J43))</f>
        <v>1</v>
      </c>
      <c r="V43" s="26" t="str">
        <f>IF(X43="W",U43*2,IF(X43="R",U43,""))</f>
        <v/>
      </c>
      <c r="W43" s="8">
        <v>40</v>
      </c>
      <c r="X43" s="42"/>
      <c r="Y43" s="21" t="str">
        <f t="shared" si="5"/>
        <v/>
      </c>
      <c r="Z43" s="21" t="str">
        <f t="shared" si="5"/>
        <v/>
      </c>
      <c r="AA43" s="21" t="str">
        <f t="shared" si="5"/>
        <v/>
      </c>
      <c r="AB43" s="21" t="str">
        <f t="shared" si="5"/>
        <v/>
      </c>
      <c r="AC43" s="21" t="str">
        <f t="shared" si="5"/>
        <v/>
      </c>
      <c r="AD43" s="21"/>
      <c r="AE43" s="21"/>
      <c r="AF43" s="1">
        <f t="shared" si="3"/>
        <v>1</v>
      </c>
    </row>
    <row r="44" spans="1:32" x14ac:dyDescent="0.4">
      <c r="A44" s="15" t="s">
        <v>446</v>
      </c>
      <c r="B44" s="61" t="s">
        <v>867</v>
      </c>
      <c r="C44" s="15" t="s">
        <v>46</v>
      </c>
      <c r="D44" s="66">
        <v>19</v>
      </c>
      <c r="E44" s="15" t="s">
        <v>444</v>
      </c>
      <c r="F44" s="15" t="s">
        <v>172</v>
      </c>
      <c r="G44" s="15" t="s">
        <v>10</v>
      </c>
      <c r="H44" s="15" t="s">
        <v>10</v>
      </c>
      <c r="I44" s="16" t="s">
        <v>22</v>
      </c>
      <c r="J44" s="58">
        <v>1</v>
      </c>
      <c r="K44" s="22">
        <f>5*J44</f>
        <v>5</v>
      </c>
      <c r="M44" s="29" t="str">
        <f>IF($G44=M$3,$K44,"")</f>
        <v/>
      </c>
      <c r="N44" s="29">
        <f>IF($G44=N$3,$K44,"")</f>
        <v>5</v>
      </c>
      <c r="O44" s="29" t="str">
        <f>IF($G44=O$3,$K44,"")</f>
        <v/>
      </c>
      <c r="P44" s="29" t="str">
        <f>IF($G44=P$3,$K44,"")</f>
        <v/>
      </c>
      <c r="Q44" s="29" t="str">
        <f>IF($G44=Q$3,$K44,"")</f>
        <v/>
      </c>
      <c r="R44" s="29" t="str">
        <f t="shared" si="0"/>
        <v/>
      </c>
      <c r="S44" s="29"/>
      <c r="T44" s="29"/>
      <c r="U44" s="26">
        <f>IF(J44=8,9,IF(J44=4,5,J44))</f>
        <v>1</v>
      </c>
      <c r="V44" s="26" t="str">
        <f>IF(X44="W",U44*2,IF(X44="R",U44,""))</f>
        <v/>
      </c>
      <c r="W44" s="8">
        <v>41</v>
      </c>
      <c r="X44" s="42"/>
      <c r="Y44" s="21" t="str">
        <f t="shared" si="5"/>
        <v/>
      </c>
      <c r="Z44" s="21" t="str">
        <f t="shared" si="5"/>
        <v/>
      </c>
      <c r="AA44" s="21" t="str">
        <f t="shared" si="5"/>
        <v/>
      </c>
      <c r="AB44" s="21" t="str">
        <f t="shared" si="5"/>
        <v/>
      </c>
      <c r="AC44" s="21" t="str">
        <f t="shared" si="5"/>
        <v/>
      </c>
      <c r="AD44" s="21"/>
      <c r="AE44" s="21"/>
      <c r="AF44" s="1">
        <f t="shared" si="3"/>
        <v>0</v>
      </c>
    </row>
    <row r="45" spans="1:32" x14ac:dyDescent="0.4">
      <c r="A45" s="15" t="s">
        <v>447</v>
      </c>
      <c r="B45" s="61" t="s">
        <v>868</v>
      </c>
      <c r="C45" s="15" t="s">
        <v>46</v>
      </c>
      <c r="D45" s="66">
        <v>20</v>
      </c>
      <c r="E45" s="15" t="s">
        <v>448</v>
      </c>
      <c r="F45" s="15" t="s">
        <v>174</v>
      </c>
      <c r="G45" s="15" t="s">
        <v>10</v>
      </c>
      <c r="H45" s="15" t="s">
        <v>10</v>
      </c>
      <c r="I45" s="16" t="s">
        <v>23</v>
      </c>
      <c r="J45" s="58">
        <v>1</v>
      </c>
      <c r="K45" s="22">
        <f>5*J45</f>
        <v>5</v>
      </c>
      <c r="M45" s="29" t="str">
        <f>IF($G45=M$3,$K45,"")</f>
        <v/>
      </c>
      <c r="N45" s="29">
        <f>IF($G45=N$3,$K45,"")</f>
        <v>5</v>
      </c>
      <c r="O45" s="29" t="str">
        <f>IF($G45=O$3,$K45,"")</f>
        <v/>
      </c>
      <c r="P45" s="29" t="str">
        <f>IF($G45=P$3,$K45,"")</f>
        <v/>
      </c>
      <c r="Q45" s="29" t="str">
        <f>IF($G45=Q$3,$K45,"")</f>
        <v/>
      </c>
      <c r="R45" s="29" t="str">
        <f t="shared" si="0"/>
        <v/>
      </c>
      <c r="S45" s="29"/>
      <c r="T45" s="29"/>
      <c r="U45" s="26">
        <f>IF(J45=8,9,IF(J45=4,5,J45))</f>
        <v>1</v>
      </c>
      <c r="V45" s="26" t="str">
        <f>IF(X45="W",U45*2,IF(X45="R",U45,""))</f>
        <v/>
      </c>
      <c r="W45" s="8">
        <v>42</v>
      </c>
      <c r="X45" s="42"/>
      <c r="Y45" s="21" t="str">
        <f t="shared" si="5"/>
        <v/>
      </c>
      <c r="Z45" s="21" t="str">
        <f t="shared" si="5"/>
        <v/>
      </c>
      <c r="AA45" s="21" t="str">
        <f t="shared" si="5"/>
        <v/>
      </c>
      <c r="AB45" s="21" t="str">
        <f t="shared" si="5"/>
        <v/>
      </c>
      <c r="AC45" s="21" t="str">
        <f t="shared" si="5"/>
        <v/>
      </c>
      <c r="AD45" s="21"/>
      <c r="AE45" s="21"/>
      <c r="AF45" s="1">
        <f t="shared" si="3"/>
        <v>1</v>
      </c>
    </row>
    <row r="46" spans="1:32" x14ac:dyDescent="0.4">
      <c r="A46" s="3" t="s">
        <v>449</v>
      </c>
      <c r="B46" s="61" t="s">
        <v>869</v>
      </c>
      <c r="C46" s="3" t="s">
        <v>46</v>
      </c>
      <c r="D46" s="21">
        <v>20</v>
      </c>
      <c r="E46" s="3" t="s">
        <v>448</v>
      </c>
      <c r="F46" s="3" t="s">
        <v>174</v>
      </c>
      <c r="G46" s="3" t="s">
        <v>10</v>
      </c>
      <c r="H46" s="3" t="s">
        <v>10</v>
      </c>
      <c r="I46" s="62" t="s">
        <v>79</v>
      </c>
      <c r="J46" s="58">
        <v>1</v>
      </c>
      <c r="K46" s="22">
        <f>5*J46</f>
        <v>5</v>
      </c>
      <c r="M46" s="29" t="str">
        <f>IF($G46=M$3,$K46,"")</f>
        <v/>
      </c>
      <c r="N46" s="29">
        <f>IF($G46=N$3,$K46,"")</f>
        <v>5</v>
      </c>
      <c r="O46" s="29" t="str">
        <f>IF($G46=O$3,$K46,"")</f>
        <v/>
      </c>
      <c r="P46" s="29" t="str">
        <f>IF($G46=P$3,$K46,"")</f>
        <v/>
      </c>
      <c r="Q46" s="29" t="str">
        <f>IF($G46=Q$3,$K46,"")</f>
        <v/>
      </c>
      <c r="R46" s="29" t="str">
        <f t="shared" si="0"/>
        <v/>
      </c>
      <c r="S46" s="29"/>
      <c r="T46" s="29"/>
      <c r="U46" s="26">
        <f>IF(J46=8,9,IF(J46=4,5,J46))</f>
        <v>1</v>
      </c>
      <c r="V46" s="26" t="str">
        <f>IF(X46="W",U46*2,IF(X46="R",U46,""))</f>
        <v/>
      </c>
      <c r="W46" s="8">
        <v>43</v>
      </c>
      <c r="X46" s="42"/>
      <c r="Y46" s="21" t="str">
        <f t="shared" si="5"/>
        <v/>
      </c>
      <c r="Z46" s="21" t="str">
        <f t="shared" si="5"/>
        <v/>
      </c>
      <c r="AA46" s="21" t="str">
        <f t="shared" si="5"/>
        <v/>
      </c>
      <c r="AB46" s="21" t="str">
        <f t="shared" si="5"/>
        <v/>
      </c>
      <c r="AC46" s="21" t="str">
        <f t="shared" si="5"/>
        <v/>
      </c>
      <c r="AD46" s="21"/>
      <c r="AE46" s="21"/>
      <c r="AF46" s="1">
        <f t="shared" si="3"/>
        <v>0</v>
      </c>
    </row>
    <row r="47" spans="1:32" x14ac:dyDescent="0.4">
      <c r="A47" s="15" t="s">
        <v>450</v>
      </c>
      <c r="B47" s="61" t="s">
        <v>870</v>
      </c>
      <c r="C47" s="15" t="s">
        <v>46</v>
      </c>
      <c r="D47" s="66">
        <v>20</v>
      </c>
      <c r="E47" s="15" t="s">
        <v>448</v>
      </c>
      <c r="F47" s="15" t="s">
        <v>174</v>
      </c>
      <c r="G47" s="15" t="s">
        <v>10</v>
      </c>
      <c r="H47" s="15" t="s">
        <v>10</v>
      </c>
      <c r="I47" s="16" t="s">
        <v>435</v>
      </c>
      <c r="J47" s="58">
        <v>1</v>
      </c>
      <c r="K47" s="22">
        <f>5*J47</f>
        <v>5</v>
      </c>
      <c r="M47" s="29" t="str">
        <f>IF($G47=M$3,$K47,"")</f>
        <v/>
      </c>
      <c r="N47" s="29">
        <f>IF($G47=N$3,$K47,"")</f>
        <v>5</v>
      </c>
      <c r="O47" s="29" t="str">
        <f>IF($G47=O$3,$K47,"")</f>
        <v/>
      </c>
      <c r="P47" s="29" t="str">
        <f>IF($G47=P$3,$K47,"")</f>
        <v/>
      </c>
      <c r="Q47" s="29" t="str">
        <f>IF($G47=Q$3,$K47,"")</f>
        <v/>
      </c>
      <c r="R47" s="29" t="str">
        <f t="shared" si="0"/>
        <v/>
      </c>
      <c r="S47" s="29"/>
      <c r="T47" s="29"/>
      <c r="U47" s="26">
        <f>IF(J47=8,9,IF(J47=4,5,J47))</f>
        <v>1</v>
      </c>
      <c r="V47" s="26" t="str">
        <f>IF(X47="W",U47*2,IF(X47="R",U47,""))</f>
        <v/>
      </c>
      <c r="W47" s="8">
        <v>44</v>
      </c>
      <c r="X47" s="42"/>
      <c r="Y47" s="21" t="str">
        <f t="shared" si="5"/>
        <v/>
      </c>
      <c r="Z47" s="21" t="str">
        <f t="shared" si="5"/>
        <v/>
      </c>
      <c r="AA47" s="21" t="str">
        <f t="shared" si="5"/>
        <v/>
      </c>
      <c r="AB47" s="21" t="str">
        <f t="shared" si="5"/>
        <v/>
      </c>
      <c r="AC47" s="21" t="str">
        <f t="shared" si="5"/>
        <v/>
      </c>
      <c r="AD47" s="21"/>
      <c r="AE47" s="21"/>
      <c r="AF47" s="1">
        <f t="shared" si="3"/>
        <v>0</v>
      </c>
    </row>
    <row r="48" spans="1:32" x14ac:dyDescent="0.4">
      <c r="A48" s="15" t="s">
        <v>451</v>
      </c>
      <c r="B48" s="61" t="s">
        <v>871</v>
      </c>
      <c r="C48" s="15" t="s">
        <v>46</v>
      </c>
      <c r="D48" s="66">
        <v>20</v>
      </c>
      <c r="E48" s="15" t="s">
        <v>448</v>
      </c>
      <c r="F48" s="15" t="s">
        <v>174</v>
      </c>
      <c r="G48" s="15" t="s">
        <v>659</v>
      </c>
      <c r="H48" s="15" t="s">
        <v>659</v>
      </c>
      <c r="I48" s="16" t="s">
        <v>452</v>
      </c>
      <c r="J48" s="58">
        <v>1</v>
      </c>
      <c r="K48" s="22">
        <f>5*J48</f>
        <v>5</v>
      </c>
      <c r="M48" s="29" t="str">
        <f>IF($G48=M$3,$K48,"")</f>
        <v/>
      </c>
      <c r="N48" s="29" t="str">
        <f>IF($G48=N$3,$K48,"")</f>
        <v/>
      </c>
      <c r="O48" s="29" t="str">
        <f>IF($G48=O$3,$K48,"")</f>
        <v/>
      </c>
      <c r="P48" s="29">
        <f>IF($G48=P$3,$K48,"")</f>
        <v>5</v>
      </c>
      <c r="Q48" s="29" t="str">
        <f>IF($G48=Q$3,$K48,"")</f>
        <v/>
      </c>
      <c r="R48" s="29" t="str">
        <f t="shared" si="0"/>
        <v/>
      </c>
      <c r="S48" s="29"/>
      <c r="T48" s="29"/>
      <c r="U48" s="26">
        <f>IF(J48=8,9,IF(J48=4,5,J48))</f>
        <v>1</v>
      </c>
      <c r="V48" s="26" t="str">
        <f>IF(X48="W",U48*2,IF(X48="R",U48,""))</f>
        <v/>
      </c>
      <c r="W48" s="8">
        <v>45</v>
      </c>
      <c r="X48" s="42"/>
      <c r="Y48" s="21" t="str">
        <f t="shared" si="5"/>
        <v/>
      </c>
      <c r="Z48" s="21" t="str">
        <f t="shared" si="5"/>
        <v/>
      </c>
      <c r="AA48" s="21" t="str">
        <f t="shared" si="5"/>
        <v/>
      </c>
      <c r="AB48" s="21" t="str">
        <f t="shared" si="5"/>
        <v/>
      </c>
      <c r="AC48" s="21" t="str">
        <f t="shared" si="5"/>
        <v/>
      </c>
      <c r="AD48" s="21"/>
      <c r="AE48" s="21"/>
      <c r="AF48" s="1">
        <f t="shared" si="3"/>
        <v>0</v>
      </c>
    </row>
    <row r="49" spans="1:32" x14ac:dyDescent="0.4">
      <c r="A49" s="15" t="s">
        <v>453</v>
      </c>
      <c r="B49" s="61" t="s">
        <v>872</v>
      </c>
      <c r="C49" s="15" t="s">
        <v>46</v>
      </c>
      <c r="D49" s="66">
        <v>20</v>
      </c>
      <c r="E49" s="15" t="s">
        <v>448</v>
      </c>
      <c r="F49" s="15" t="s">
        <v>174</v>
      </c>
      <c r="G49" s="15" t="s">
        <v>10</v>
      </c>
      <c r="H49" s="15" t="s">
        <v>10</v>
      </c>
      <c r="I49" s="16" t="s">
        <v>454</v>
      </c>
      <c r="J49" s="58">
        <v>1</v>
      </c>
      <c r="K49" s="22">
        <f>5*J49</f>
        <v>5</v>
      </c>
      <c r="M49" s="29" t="str">
        <f>IF($G49=M$3,$K49,"")</f>
        <v/>
      </c>
      <c r="N49" s="29">
        <f>IF($G49=N$3,$K49,"")</f>
        <v>5</v>
      </c>
      <c r="O49" s="29" t="str">
        <f>IF($G49=O$3,$K49,"")</f>
        <v/>
      </c>
      <c r="P49" s="29" t="str">
        <f>IF($G49=P$3,$K49,"")</f>
        <v/>
      </c>
      <c r="Q49" s="29" t="str">
        <f>IF($G49=Q$3,$K49,"")</f>
        <v/>
      </c>
      <c r="R49" s="29" t="str">
        <f t="shared" si="0"/>
        <v/>
      </c>
      <c r="S49" s="29"/>
      <c r="T49" s="29"/>
      <c r="U49" s="26">
        <f>IF(J49=8,9,IF(J49=4,5,J49))</f>
        <v>1</v>
      </c>
      <c r="V49" s="26" t="str">
        <f>IF(X49="W",U49*2,IF(X49="R",U49,""))</f>
        <v/>
      </c>
      <c r="W49" s="8">
        <v>46</v>
      </c>
      <c r="X49" s="42"/>
      <c r="Y49" s="21" t="str">
        <f t="shared" si="5"/>
        <v/>
      </c>
      <c r="Z49" s="21" t="str">
        <f t="shared" si="5"/>
        <v/>
      </c>
      <c r="AA49" s="21" t="str">
        <f t="shared" si="5"/>
        <v/>
      </c>
      <c r="AB49" s="21" t="str">
        <f t="shared" si="5"/>
        <v/>
      </c>
      <c r="AC49" s="21" t="str">
        <f t="shared" si="5"/>
        <v/>
      </c>
      <c r="AD49" s="21"/>
      <c r="AE49" s="21"/>
      <c r="AF49" s="1">
        <f t="shared" si="3"/>
        <v>0</v>
      </c>
    </row>
    <row r="50" spans="1:32" x14ac:dyDescent="0.4">
      <c r="A50" s="3" t="s">
        <v>455</v>
      </c>
      <c r="B50" s="61" t="s">
        <v>873</v>
      </c>
      <c r="C50" s="3" t="s">
        <v>46</v>
      </c>
      <c r="D50" s="21">
        <v>21</v>
      </c>
      <c r="E50" s="3" t="s">
        <v>456</v>
      </c>
      <c r="F50" s="3" t="s">
        <v>181</v>
      </c>
      <c r="G50" s="3" t="s">
        <v>8</v>
      </c>
      <c r="H50" s="3" t="s">
        <v>8</v>
      </c>
      <c r="I50" s="62" t="s">
        <v>87</v>
      </c>
      <c r="J50" s="58">
        <v>1</v>
      </c>
      <c r="K50" s="22">
        <f>5*J50</f>
        <v>5</v>
      </c>
      <c r="M50" s="29">
        <f>IF($G50=M$3,$K50,"")</f>
        <v>5</v>
      </c>
      <c r="N50" s="29" t="str">
        <f>IF($G50=N$3,$K50,"")</f>
        <v/>
      </c>
      <c r="O50" s="29" t="str">
        <f>IF($G50=O$3,$K50,"")</f>
        <v/>
      </c>
      <c r="P50" s="29" t="str">
        <f>IF($G50=P$3,$K50,"")</f>
        <v/>
      </c>
      <c r="Q50" s="29" t="str">
        <f>IF($G50=Q$3,$K50,"")</f>
        <v/>
      </c>
      <c r="R50" s="29" t="str">
        <f t="shared" si="0"/>
        <v/>
      </c>
      <c r="S50" s="29"/>
      <c r="T50" s="29"/>
      <c r="U50" s="26">
        <f>IF(J50=8,9,IF(J50=4,5,J50))</f>
        <v>1</v>
      </c>
      <c r="V50" s="26" t="str">
        <f>IF(X50="W",U50*2,IF(X50="R",U50,""))</f>
        <v/>
      </c>
      <c r="W50" s="8">
        <v>47</v>
      </c>
      <c r="X50" s="42"/>
      <c r="Y50" s="21" t="str">
        <f t="shared" si="5"/>
        <v/>
      </c>
      <c r="Z50" s="21" t="str">
        <f t="shared" si="5"/>
        <v/>
      </c>
      <c r="AA50" s="21" t="str">
        <f t="shared" si="5"/>
        <v/>
      </c>
      <c r="AB50" s="21" t="str">
        <f t="shared" si="5"/>
        <v/>
      </c>
      <c r="AC50" s="21" t="str">
        <f t="shared" si="5"/>
        <v/>
      </c>
      <c r="AD50" s="21"/>
      <c r="AE50" s="21"/>
      <c r="AF50" s="1">
        <f t="shared" si="3"/>
        <v>1</v>
      </c>
    </row>
    <row r="51" spans="1:32" x14ac:dyDescent="0.4">
      <c r="A51" s="3" t="s">
        <v>457</v>
      </c>
      <c r="B51" s="61" t="s">
        <v>874</v>
      </c>
      <c r="C51" s="3" t="s">
        <v>46</v>
      </c>
      <c r="D51" s="21">
        <v>21</v>
      </c>
      <c r="E51" s="3" t="s">
        <v>456</v>
      </c>
      <c r="F51" s="3" t="s">
        <v>181</v>
      </c>
      <c r="G51" s="3" t="s">
        <v>8</v>
      </c>
      <c r="H51" s="3" t="s">
        <v>8</v>
      </c>
      <c r="I51" s="62" t="s">
        <v>85</v>
      </c>
      <c r="J51" s="58">
        <v>1</v>
      </c>
      <c r="K51" s="22">
        <f>5*J51</f>
        <v>5</v>
      </c>
      <c r="M51" s="29">
        <f>IF($G51=M$3,$K51,"")</f>
        <v>5</v>
      </c>
      <c r="N51" s="29" t="str">
        <f>IF($G51=N$3,$K51,"")</f>
        <v/>
      </c>
      <c r="O51" s="29" t="str">
        <f>IF($G51=O$3,$K51,"")</f>
        <v/>
      </c>
      <c r="P51" s="29" t="str">
        <f>IF($G51=P$3,$K51,"")</f>
        <v/>
      </c>
      <c r="Q51" s="29" t="str">
        <f>IF($G51=Q$3,$K51,"")</f>
        <v/>
      </c>
      <c r="R51" s="29" t="str">
        <f t="shared" si="0"/>
        <v/>
      </c>
      <c r="S51" s="29"/>
      <c r="T51" s="29"/>
      <c r="U51" s="26">
        <f>IF(J51=8,9,IF(J51=4,5,J51))</f>
        <v>1</v>
      </c>
      <c r="V51" s="26" t="str">
        <f>IF(X51="W",U51*2,IF(X51="R",U51,""))</f>
        <v/>
      </c>
      <c r="W51" s="8">
        <v>48</v>
      </c>
      <c r="X51" s="42"/>
      <c r="Y51" s="21" t="str">
        <f t="shared" si="5"/>
        <v/>
      </c>
      <c r="Z51" s="21" t="str">
        <f t="shared" si="5"/>
        <v/>
      </c>
      <c r="AA51" s="21" t="str">
        <f t="shared" si="5"/>
        <v/>
      </c>
      <c r="AB51" s="21" t="str">
        <f t="shared" si="5"/>
        <v/>
      </c>
      <c r="AC51" s="21" t="str">
        <f t="shared" si="5"/>
        <v/>
      </c>
      <c r="AD51" s="21"/>
      <c r="AE51" s="21"/>
      <c r="AF51" s="1">
        <f t="shared" si="3"/>
        <v>0</v>
      </c>
    </row>
    <row r="52" spans="1:32" x14ac:dyDescent="0.4">
      <c r="A52" s="3" t="s">
        <v>459</v>
      </c>
      <c r="B52" s="61" t="s">
        <v>875</v>
      </c>
      <c r="C52" s="3" t="s">
        <v>46</v>
      </c>
      <c r="D52" s="21">
        <v>22</v>
      </c>
      <c r="E52" s="3" t="s">
        <v>460</v>
      </c>
      <c r="F52" s="3" t="s">
        <v>184</v>
      </c>
      <c r="G52" s="3" t="s">
        <v>659</v>
      </c>
      <c r="H52" s="3" t="s">
        <v>659</v>
      </c>
      <c r="I52" s="62" t="s">
        <v>461</v>
      </c>
      <c r="J52" s="58">
        <v>1</v>
      </c>
      <c r="K52" s="22">
        <f>5*J52</f>
        <v>5</v>
      </c>
      <c r="M52" s="29" t="str">
        <f>IF($G52=M$3,$K52,"")</f>
        <v/>
      </c>
      <c r="N52" s="29" t="str">
        <f>IF($G52=N$3,$K52,"")</f>
        <v/>
      </c>
      <c r="O52" s="29" t="str">
        <f>IF($G52=O$3,$K52,"")</f>
        <v/>
      </c>
      <c r="P52" s="29">
        <f>IF($G52=P$3,$K52,"")</f>
        <v>5</v>
      </c>
      <c r="Q52" s="29" t="str">
        <f>IF($G52=Q$3,$K52,"")</f>
        <v/>
      </c>
      <c r="R52" s="29" t="str">
        <f t="shared" si="0"/>
        <v/>
      </c>
      <c r="S52" s="29"/>
      <c r="T52" s="29"/>
      <c r="U52" s="26">
        <f>IF(J52=8,9,IF(J52=4,5,J52))</f>
        <v>1</v>
      </c>
      <c r="V52" s="26" t="str">
        <f>IF(X52="W",U52*2,IF(X52="R",U52,""))</f>
        <v/>
      </c>
      <c r="W52" s="8">
        <v>49</v>
      </c>
      <c r="X52" s="42"/>
      <c r="Y52" s="21" t="str">
        <f t="shared" si="5"/>
        <v/>
      </c>
      <c r="Z52" s="21" t="str">
        <f t="shared" si="5"/>
        <v/>
      </c>
      <c r="AA52" s="21" t="str">
        <f t="shared" si="5"/>
        <v/>
      </c>
      <c r="AB52" s="21" t="str">
        <f t="shared" si="5"/>
        <v/>
      </c>
      <c r="AC52" s="21" t="str">
        <f t="shared" si="5"/>
        <v/>
      </c>
      <c r="AD52" s="21"/>
      <c r="AE52" s="21"/>
      <c r="AF52" s="1">
        <f t="shared" si="3"/>
        <v>1</v>
      </c>
    </row>
    <row r="53" spans="1:32" x14ac:dyDescent="0.4">
      <c r="A53" s="15" t="s">
        <v>462</v>
      </c>
      <c r="B53" s="61" t="s">
        <v>876</v>
      </c>
      <c r="C53" s="15" t="s">
        <v>46</v>
      </c>
      <c r="D53" s="66">
        <v>22</v>
      </c>
      <c r="E53" s="15" t="s">
        <v>460</v>
      </c>
      <c r="F53" s="15" t="s">
        <v>184</v>
      </c>
      <c r="G53" s="15" t="s">
        <v>659</v>
      </c>
      <c r="H53" s="15" t="s">
        <v>659</v>
      </c>
      <c r="I53" s="16" t="s">
        <v>463</v>
      </c>
      <c r="J53" s="58">
        <v>1</v>
      </c>
      <c r="K53" s="22">
        <f>5*J53</f>
        <v>5</v>
      </c>
      <c r="M53" s="29" t="str">
        <f>IF($G53=M$3,$K53,"")</f>
        <v/>
      </c>
      <c r="N53" s="29" t="str">
        <f>IF($G53=N$3,$K53,"")</f>
        <v/>
      </c>
      <c r="O53" s="29" t="str">
        <f>IF($G53=O$3,$K53,"")</f>
        <v/>
      </c>
      <c r="P53" s="29">
        <f>IF($G53=P$3,$K53,"")</f>
        <v>5</v>
      </c>
      <c r="Q53" s="29" t="str">
        <f>IF($G53=Q$3,$K53,"")</f>
        <v/>
      </c>
      <c r="R53" s="29" t="str">
        <f t="shared" si="0"/>
        <v/>
      </c>
      <c r="S53" s="29"/>
      <c r="T53" s="29"/>
      <c r="U53" s="26">
        <f>IF(J53=8,9,IF(J53=4,5,J53))</f>
        <v>1</v>
      </c>
      <c r="V53" s="26" t="str">
        <f>IF(X53="W",U53*2,IF(X53="R",U53,""))</f>
        <v/>
      </c>
      <c r="W53" s="8">
        <v>50</v>
      </c>
      <c r="X53" s="42"/>
      <c r="Y53" s="21" t="str">
        <f t="shared" si="5"/>
        <v/>
      </c>
      <c r="Z53" s="21" t="str">
        <f t="shared" si="5"/>
        <v/>
      </c>
      <c r="AA53" s="21" t="str">
        <f t="shared" si="5"/>
        <v/>
      </c>
      <c r="AB53" s="21" t="str">
        <f t="shared" si="5"/>
        <v/>
      </c>
      <c r="AC53" s="21" t="str">
        <f t="shared" si="5"/>
        <v/>
      </c>
      <c r="AD53" s="21"/>
      <c r="AE53" s="21"/>
      <c r="AF53" s="1">
        <f t="shared" si="3"/>
        <v>0</v>
      </c>
    </row>
    <row r="54" spans="1:32" x14ac:dyDescent="0.4">
      <c r="A54" s="3" t="s">
        <v>464</v>
      </c>
      <c r="B54" s="61" t="s">
        <v>877</v>
      </c>
      <c r="C54" s="3" t="s">
        <v>46</v>
      </c>
      <c r="D54" s="21">
        <v>22</v>
      </c>
      <c r="E54" s="3" t="s">
        <v>460</v>
      </c>
      <c r="F54" s="3" t="s">
        <v>184</v>
      </c>
      <c r="G54" s="3" t="s">
        <v>659</v>
      </c>
      <c r="H54" s="3" t="s">
        <v>659</v>
      </c>
      <c r="I54" s="62" t="s">
        <v>465</v>
      </c>
      <c r="J54" s="58">
        <v>1</v>
      </c>
      <c r="K54" s="22">
        <f>5*J54</f>
        <v>5</v>
      </c>
      <c r="M54" s="29" t="str">
        <f>IF($G54=M$3,$K54,"")</f>
        <v/>
      </c>
      <c r="N54" s="29" t="str">
        <f>IF($G54=N$3,$K54,"")</f>
        <v/>
      </c>
      <c r="O54" s="29" t="str">
        <f>IF($G54=O$3,$K54,"")</f>
        <v/>
      </c>
      <c r="P54" s="29">
        <f>IF($G54=P$3,$K54,"")</f>
        <v>5</v>
      </c>
      <c r="Q54" s="29" t="str">
        <f>IF($G54=Q$3,$K54,"")</f>
        <v/>
      </c>
      <c r="R54" s="29" t="str">
        <f t="shared" si="0"/>
        <v/>
      </c>
      <c r="S54" s="29"/>
      <c r="T54" s="29"/>
      <c r="U54" s="26">
        <f>IF(J54=8,9,IF(J54=4,5,J54))</f>
        <v>1</v>
      </c>
      <c r="V54" s="26" t="str">
        <f>IF(X54="W",U54*2,IF(X54="R",U54,""))</f>
        <v/>
      </c>
      <c r="W54" s="8">
        <v>51</v>
      </c>
      <c r="X54" s="42"/>
      <c r="Y54" s="21" t="str">
        <f t="shared" si="5"/>
        <v/>
      </c>
      <c r="Z54" s="21" t="str">
        <f t="shared" si="5"/>
        <v/>
      </c>
      <c r="AA54" s="21" t="str">
        <f t="shared" si="5"/>
        <v/>
      </c>
      <c r="AB54" s="21" t="str">
        <f t="shared" si="5"/>
        <v/>
      </c>
      <c r="AC54" s="21" t="str">
        <f t="shared" si="5"/>
        <v/>
      </c>
      <c r="AD54" s="21"/>
      <c r="AE54" s="21"/>
      <c r="AF54" s="1">
        <f t="shared" si="3"/>
        <v>0</v>
      </c>
    </row>
    <row r="55" spans="1:32" x14ac:dyDescent="0.4">
      <c r="A55" s="3" t="s">
        <v>466</v>
      </c>
      <c r="B55" s="61" t="s">
        <v>878</v>
      </c>
      <c r="C55" s="3" t="s">
        <v>46</v>
      </c>
      <c r="D55" s="21">
        <v>22</v>
      </c>
      <c r="E55" s="3" t="s">
        <v>460</v>
      </c>
      <c r="F55" s="3" t="s">
        <v>184</v>
      </c>
      <c r="G55" s="3" t="s">
        <v>467</v>
      </c>
      <c r="H55" s="3" t="s">
        <v>467</v>
      </c>
      <c r="I55" s="62" t="s">
        <v>468</v>
      </c>
      <c r="J55" s="58">
        <v>1</v>
      </c>
      <c r="K55" s="22">
        <f>5*J55</f>
        <v>5</v>
      </c>
      <c r="L55" s="1" t="s">
        <v>30</v>
      </c>
      <c r="M55" s="29" t="str">
        <f>IF($G55=M$3,$K55,"")</f>
        <v/>
      </c>
      <c r="N55" s="29" t="str">
        <f>IF($G55=N$3,$K55,"")</f>
        <v/>
      </c>
      <c r="O55" s="29" t="str">
        <f>IF($G55=O$3,$K55,"")</f>
        <v/>
      </c>
      <c r="P55" s="29" t="str">
        <f>IF($G55=P$3,$K55,"")</f>
        <v/>
      </c>
      <c r="Q55" s="29" t="str">
        <f>IF($G55=Q$3,$K55,"")</f>
        <v/>
      </c>
      <c r="R55" s="29">
        <f t="shared" si="0"/>
        <v>5</v>
      </c>
      <c r="S55" s="29"/>
      <c r="T55" s="29"/>
      <c r="U55" s="26">
        <f>IF(J55=8,9,IF(J55=4,5,J55))</f>
        <v>1</v>
      </c>
      <c r="V55" s="26" t="str">
        <f>IF(X55="W",U55*2,IF(X55="R",U55,""))</f>
        <v/>
      </c>
      <c r="W55" s="8">
        <v>52</v>
      </c>
      <c r="X55" s="42"/>
      <c r="Y55" s="21" t="str">
        <f t="shared" si="5"/>
        <v/>
      </c>
      <c r="Z55" s="21" t="str">
        <f t="shared" si="5"/>
        <v/>
      </c>
      <c r="AA55" s="21" t="str">
        <f t="shared" si="5"/>
        <v/>
      </c>
      <c r="AB55" s="21" t="str">
        <f t="shared" si="5"/>
        <v/>
      </c>
      <c r="AC55" s="21" t="str">
        <f t="shared" si="5"/>
        <v/>
      </c>
      <c r="AD55" s="21"/>
      <c r="AE55" s="21"/>
      <c r="AF55" s="1">
        <f t="shared" si="3"/>
        <v>0</v>
      </c>
    </row>
    <row r="56" spans="1:32" x14ac:dyDescent="0.4">
      <c r="A56" s="15" t="s">
        <v>469</v>
      </c>
      <c r="B56" s="61" t="s">
        <v>879</v>
      </c>
      <c r="C56" s="15" t="s">
        <v>46</v>
      </c>
      <c r="D56" s="66">
        <v>22</v>
      </c>
      <c r="E56" s="15" t="s">
        <v>460</v>
      </c>
      <c r="F56" s="15" t="s">
        <v>184</v>
      </c>
      <c r="G56" s="15" t="s">
        <v>659</v>
      </c>
      <c r="H56" s="15" t="s">
        <v>659</v>
      </c>
      <c r="I56" s="16" t="s">
        <v>470</v>
      </c>
      <c r="J56" s="58">
        <v>1</v>
      </c>
      <c r="K56" s="22">
        <f>5*J56</f>
        <v>5</v>
      </c>
      <c r="L56" s="1" t="s">
        <v>30</v>
      </c>
      <c r="M56" s="29" t="str">
        <f>IF($G56=M$3,$K56,"")</f>
        <v/>
      </c>
      <c r="N56" s="29" t="str">
        <f>IF($G56=N$3,$K56,"")</f>
        <v/>
      </c>
      <c r="O56" s="29" t="str">
        <f>IF($G56=O$3,$K56,"")</f>
        <v/>
      </c>
      <c r="P56" s="29">
        <f>IF($G56=P$3,$K56,"")</f>
        <v>5</v>
      </c>
      <c r="Q56" s="29" t="str">
        <f>IF($G56=Q$3,$K56,"")</f>
        <v/>
      </c>
      <c r="R56" s="29" t="str">
        <f t="shared" si="0"/>
        <v/>
      </c>
      <c r="S56" s="29"/>
      <c r="T56" s="29"/>
      <c r="U56" s="26">
        <f>IF(J56=8,9,IF(J56=4,5,J56))</f>
        <v>1</v>
      </c>
      <c r="V56" s="26" t="str">
        <f>IF(X56="W",U56*2,IF(X56="R",U56,""))</f>
        <v/>
      </c>
      <c r="W56" s="8">
        <v>53</v>
      </c>
      <c r="X56" s="42"/>
      <c r="Y56" s="21" t="str">
        <f t="shared" si="5"/>
        <v/>
      </c>
      <c r="Z56" s="21" t="str">
        <f t="shared" si="5"/>
        <v/>
      </c>
      <c r="AA56" s="21" t="str">
        <f t="shared" si="5"/>
        <v/>
      </c>
      <c r="AB56" s="21" t="str">
        <f t="shared" si="5"/>
        <v/>
      </c>
      <c r="AC56" s="21" t="str">
        <f t="shared" si="5"/>
        <v/>
      </c>
      <c r="AD56" s="21"/>
      <c r="AE56" s="21"/>
      <c r="AF56" s="1">
        <f t="shared" si="3"/>
        <v>0</v>
      </c>
    </row>
    <row r="57" spans="1:32" x14ac:dyDescent="0.4">
      <c r="A57" s="15" t="s">
        <v>471</v>
      </c>
      <c r="B57" s="61" t="s">
        <v>880</v>
      </c>
      <c r="C57" s="15" t="s">
        <v>46</v>
      </c>
      <c r="D57" s="66">
        <v>22</v>
      </c>
      <c r="E57" s="15" t="s">
        <v>460</v>
      </c>
      <c r="F57" s="15" t="s">
        <v>184</v>
      </c>
      <c r="G57" s="15" t="s">
        <v>659</v>
      </c>
      <c r="H57" s="15" t="s">
        <v>659</v>
      </c>
      <c r="I57" s="16" t="s">
        <v>472</v>
      </c>
      <c r="J57" s="58">
        <v>1</v>
      </c>
      <c r="K57" s="22">
        <f>5*J57</f>
        <v>5</v>
      </c>
      <c r="M57" s="29" t="str">
        <f>IF($G57=M$3,$K57,"")</f>
        <v/>
      </c>
      <c r="N57" s="29" t="str">
        <f>IF($G57=N$3,$K57,"")</f>
        <v/>
      </c>
      <c r="O57" s="29" t="str">
        <f>IF($G57=O$3,$K57,"")</f>
        <v/>
      </c>
      <c r="P57" s="29">
        <f>IF($G57=P$3,$K57,"")</f>
        <v>5</v>
      </c>
      <c r="Q57" s="29" t="str">
        <f>IF($G57=Q$3,$K57,"")</f>
        <v/>
      </c>
      <c r="R57" s="29" t="str">
        <f t="shared" si="0"/>
        <v/>
      </c>
      <c r="S57" s="29"/>
      <c r="T57" s="29"/>
      <c r="U57" s="26">
        <f>IF(J57=8,9,IF(J57=4,5,J57))</f>
        <v>1</v>
      </c>
      <c r="V57" s="26" t="str">
        <f>IF(X57="W",U57*2,IF(X57="R",U57,""))</f>
        <v/>
      </c>
      <c r="W57" s="8">
        <v>54</v>
      </c>
      <c r="X57" s="42"/>
      <c r="Y57" s="21" t="str">
        <f t="shared" si="5"/>
        <v/>
      </c>
      <c r="Z57" s="21" t="str">
        <f t="shared" si="5"/>
        <v/>
      </c>
      <c r="AA57" s="21" t="str">
        <f t="shared" si="5"/>
        <v/>
      </c>
      <c r="AB57" s="21" t="str">
        <f t="shared" si="5"/>
        <v/>
      </c>
      <c r="AC57" s="21" t="str">
        <f t="shared" si="5"/>
        <v/>
      </c>
      <c r="AD57" s="21"/>
      <c r="AE57" s="21"/>
      <c r="AF57" s="1">
        <f t="shared" si="3"/>
        <v>0</v>
      </c>
    </row>
    <row r="58" spans="1:32" x14ac:dyDescent="0.4">
      <c r="A58" s="3" t="s">
        <v>473</v>
      </c>
      <c r="B58" s="61" t="s">
        <v>881</v>
      </c>
      <c r="C58" s="3" t="s">
        <v>46</v>
      </c>
      <c r="D58" s="21">
        <v>22</v>
      </c>
      <c r="E58" s="3" t="s">
        <v>460</v>
      </c>
      <c r="F58" s="3" t="s">
        <v>184</v>
      </c>
      <c r="G58" s="3" t="s">
        <v>662</v>
      </c>
      <c r="H58" s="3" t="s">
        <v>662</v>
      </c>
      <c r="I58" s="62" t="s">
        <v>474</v>
      </c>
      <c r="J58" s="58">
        <v>1</v>
      </c>
      <c r="K58" s="22">
        <f>5*J58</f>
        <v>5</v>
      </c>
      <c r="M58" s="29" t="str">
        <f>IF($G58=M$3,$K58,"")</f>
        <v/>
      </c>
      <c r="N58" s="29" t="str">
        <f>IF($G58=N$3,$K58,"")</f>
        <v/>
      </c>
      <c r="O58" s="29" t="str">
        <f>IF($G58=O$3,$K58,"")</f>
        <v/>
      </c>
      <c r="P58" s="29" t="str">
        <f>IF($G58=P$3,$K58,"")</f>
        <v/>
      </c>
      <c r="Q58" s="29">
        <f>IF($G58=Q$3,$K58,"")</f>
        <v>5</v>
      </c>
      <c r="R58" s="29" t="str">
        <f t="shared" si="0"/>
        <v/>
      </c>
      <c r="S58" s="29"/>
      <c r="T58" s="29"/>
      <c r="U58" s="26">
        <f>IF(J58=8,9,IF(J58=4,5,J58))</f>
        <v>1</v>
      </c>
      <c r="V58" s="26" t="str">
        <f>IF(X58="W",U58*2,IF(X58="R",U58,""))</f>
        <v/>
      </c>
      <c r="W58" s="8">
        <v>55</v>
      </c>
      <c r="X58" s="42"/>
      <c r="Y58" s="21" t="str">
        <f t="shared" si="5"/>
        <v/>
      </c>
      <c r="Z58" s="21" t="str">
        <f t="shared" si="5"/>
        <v/>
      </c>
      <c r="AA58" s="21" t="str">
        <f t="shared" si="5"/>
        <v/>
      </c>
      <c r="AB58" s="21" t="str">
        <f t="shared" si="5"/>
        <v/>
      </c>
      <c r="AC58" s="21" t="str">
        <f t="shared" si="5"/>
        <v/>
      </c>
      <c r="AD58" s="21"/>
      <c r="AE58" s="21"/>
      <c r="AF58" s="1">
        <f t="shared" si="3"/>
        <v>0</v>
      </c>
    </row>
    <row r="59" spans="1:32" x14ac:dyDescent="0.4">
      <c r="A59" s="15" t="s">
        <v>475</v>
      </c>
      <c r="B59" s="61" t="s">
        <v>882</v>
      </c>
      <c r="C59" s="15" t="s">
        <v>46</v>
      </c>
      <c r="D59" s="66">
        <v>23</v>
      </c>
      <c r="E59" s="15" t="s">
        <v>476</v>
      </c>
      <c r="F59" s="15" t="s">
        <v>185</v>
      </c>
      <c r="G59" s="15" t="s">
        <v>10</v>
      </c>
      <c r="H59" s="15" t="s">
        <v>10</v>
      </c>
      <c r="I59" s="16" t="s">
        <v>477</v>
      </c>
      <c r="J59" s="58">
        <v>1</v>
      </c>
      <c r="K59" s="22">
        <f>5*J59</f>
        <v>5</v>
      </c>
      <c r="L59" s="1" t="s">
        <v>30</v>
      </c>
      <c r="M59" s="29" t="str">
        <f>IF($G59=M$3,$K59,"")</f>
        <v/>
      </c>
      <c r="N59" s="29">
        <f>IF($G59=N$3,$K59,"")</f>
        <v>5</v>
      </c>
      <c r="O59" s="29" t="str">
        <f>IF($G59=O$3,$K59,"")</f>
        <v/>
      </c>
      <c r="P59" s="29" t="str">
        <f>IF($G59=P$3,$K59,"")</f>
        <v/>
      </c>
      <c r="Q59" s="29" t="str">
        <f>IF($G59=Q$3,$K59,"")</f>
        <v/>
      </c>
      <c r="R59" s="29" t="str">
        <f t="shared" si="0"/>
        <v/>
      </c>
      <c r="S59" s="29"/>
      <c r="T59" s="29"/>
      <c r="U59" s="26">
        <f>IF(J59=8,9,IF(J59=4,5,J59))</f>
        <v>1</v>
      </c>
      <c r="V59" s="26" t="str">
        <f>IF(X59="W",U59*2,IF(X59="R",U59,""))</f>
        <v/>
      </c>
      <c r="W59" s="8">
        <v>56</v>
      </c>
      <c r="X59" s="42"/>
      <c r="Y59" s="21" t="str">
        <f t="shared" si="5"/>
        <v/>
      </c>
      <c r="Z59" s="21" t="str">
        <f t="shared" si="5"/>
        <v/>
      </c>
      <c r="AA59" s="21" t="str">
        <f t="shared" si="5"/>
        <v/>
      </c>
      <c r="AB59" s="21" t="str">
        <f t="shared" si="5"/>
        <v/>
      </c>
      <c r="AC59" s="21" t="str">
        <f t="shared" si="5"/>
        <v/>
      </c>
      <c r="AD59" s="21"/>
      <c r="AE59" s="21"/>
      <c r="AF59" s="1">
        <f t="shared" si="3"/>
        <v>1</v>
      </c>
    </row>
    <row r="60" spans="1:32" x14ac:dyDescent="0.4">
      <c r="A60" s="15" t="s">
        <v>478</v>
      </c>
      <c r="B60" s="61" t="s">
        <v>883</v>
      </c>
      <c r="C60" s="15" t="s">
        <v>46</v>
      </c>
      <c r="D60" s="66">
        <v>23</v>
      </c>
      <c r="E60" s="15" t="s">
        <v>476</v>
      </c>
      <c r="F60" s="15" t="s">
        <v>185</v>
      </c>
      <c r="G60" s="15" t="s">
        <v>659</v>
      </c>
      <c r="H60" s="15" t="s">
        <v>659</v>
      </c>
      <c r="I60" s="16" t="s">
        <v>479</v>
      </c>
      <c r="J60" s="58">
        <v>1</v>
      </c>
      <c r="K60" s="22">
        <f>5*J60</f>
        <v>5</v>
      </c>
      <c r="L60" s="1" t="s">
        <v>30</v>
      </c>
      <c r="M60" s="29" t="str">
        <f>IF($G60=M$3,$K60,"")</f>
        <v/>
      </c>
      <c r="N60" s="29" t="str">
        <f>IF($G60=N$3,$K60,"")</f>
        <v/>
      </c>
      <c r="O60" s="29" t="str">
        <f>IF($G60=O$3,$K60,"")</f>
        <v/>
      </c>
      <c r="P60" s="29">
        <f>IF($G60=P$3,$K60,"")</f>
        <v>5</v>
      </c>
      <c r="Q60" s="29" t="str">
        <f>IF($G60=Q$3,$K60,"")</f>
        <v/>
      </c>
      <c r="R60" s="29" t="str">
        <f t="shared" si="0"/>
        <v/>
      </c>
      <c r="S60" s="29"/>
      <c r="T60" s="29"/>
      <c r="U60" s="26">
        <f>IF(J60=8,9,IF(J60=4,5,J60))</f>
        <v>1</v>
      </c>
      <c r="V60" s="26" t="str">
        <f>IF(X60="W",U60*2,IF(X60="R",U60,""))</f>
        <v/>
      </c>
      <c r="W60" s="8">
        <v>57</v>
      </c>
      <c r="X60" s="42"/>
      <c r="Y60" s="21" t="str">
        <f t="shared" si="5"/>
        <v/>
      </c>
      <c r="Z60" s="21" t="str">
        <f t="shared" si="5"/>
        <v/>
      </c>
      <c r="AA60" s="21" t="str">
        <f t="shared" si="5"/>
        <v/>
      </c>
      <c r="AB60" s="21" t="str">
        <f t="shared" si="5"/>
        <v/>
      </c>
      <c r="AC60" s="21" t="str">
        <f t="shared" si="5"/>
        <v/>
      </c>
      <c r="AD60" s="21"/>
      <c r="AE60" s="21"/>
      <c r="AF60" s="1">
        <f t="shared" si="3"/>
        <v>0</v>
      </c>
    </row>
    <row r="61" spans="1:32" x14ac:dyDescent="0.4">
      <c r="A61" s="15" t="s">
        <v>480</v>
      </c>
      <c r="B61" s="61" t="s">
        <v>884</v>
      </c>
      <c r="C61" s="15" t="s">
        <v>46</v>
      </c>
      <c r="D61" s="66">
        <v>23</v>
      </c>
      <c r="E61" s="15" t="s">
        <v>476</v>
      </c>
      <c r="F61" s="15" t="s">
        <v>185</v>
      </c>
      <c r="G61" s="15" t="s">
        <v>10</v>
      </c>
      <c r="H61" s="15" t="s">
        <v>10</v>
      </c>
      <c r="I61" s="16" t="s">
        <v>15</v>
      </c>
      <c r="J61" s="58">
        <v>1</v>
      </c>
      <c r="K61" s="22">
        <f>5*J61</f>
        <v>5</v>
      </c>
      <c r="L61" s="1" t="s">
        <v>30</v>
      </c>
      <c r="M61" s="29" t="str">
        <f>IF($G61=M$3,$K61,"")</f>
        <v/>
      </c>
      <c r="N61" s="29">
        <f>IF($G61=N$3,$K61,"")</f>
        <v>5</v>
      </c>
      <c r="O61" s="29" t="str">
        <f>IF($G61=O$3,$K61,"")</f>
        <v/>
      </c>
      <c r="P61" s="29" t="str">
        <f>IF($G61=P$3,$K61,"")</f>
        <v/>
      </c>
      <c r="Q61" s="29" t="str">
        <f>IF($G61=Q$3,$K61,"")</f>
        <v/>
      </c>
      <c r="R61" s="29" t="str">
        <f t="shared" si="0"/>
        <v/>
      </c>
      <c r="S61" s="29"/>
      <c r="T61" s="29"/>
      <c r="U61" s="26">
        <f>IF(J61=8,9,IF(J61=4,5,J61))</f>
        <v>1</v>
      </c>
      <c r="V61" s="26" t="str">
        <f>IF(X61="W",U61*2,IF(X61="R",U61,""))</f>
        <v/>
      </c>
      <c r="W61" s="8">
        <v>58</v>
      </c>
      <c r="X61" s="42"/>
      <c r="Y61" s="21" t="str">
        <f t="shared" si="5"/>
        <v/>
      </c>
      <c r="Z61" s="21" t="str">
        <f t="shared" si="5"/>
        <v/>
      </c>
      <c r="AA61" s="21" t="str">
        <f t="shared" si="5"/>
        <v/>
      </c>
      <c r="AB61" s="21" t="str">
        <f t="shared" si="5"/>
        <v/>
      </c>
      <c r="AC61" s="21" t="str">
        <f t="shared" si="5"/>
        <v/>
      </c>
      <c r="AD61" s="21"/>
      <c r="AE61" s="21"/>
      <c r="AF61" s="1">
        <f t="shared" si="3"/>
        <v>0</v>
      </c>
    </row>
    <row r="62" spans="1:32" x14ac:dyDescent="0.4">
      <c r="A62" s="15" t="s">
        <v>481</v>
      </c>
      <c r="B62" s="61" t="s">
        <v>885</v>
      </c>
      <c r="C62" s="15" t="s">
        <v>46</v>
      </c>
      <c r="D62" s="66">
        <v>23</v>
      </c>
      <c r="E62" s="15" t="s">
        <v>476</v>
      </c>
      <c r="F62" s="15" t="s">
        <v>185</v>
      </c>
      <c r="G62" s="15" t="s">
        <v>10</v>
      </c>
      <c r="H62" s="15" t="s">
        <v>10</v>
      </c>
      <c r="I62" s="16" t="s">
        <v>16</v>
      </c>
      <c r="J62" s="58">
        <v>1</v>
      </c>
      <c r="K62" s="22">
        <f>5*J62</f>
        <v>5</v>
      </c>
      <c r="M62" s="29" t="str">
        <f>IF($G62=M$3,$K62,"")</f>
        <v/>
      </c>
      <c r="N62" s="29">
        <f>IF($G62=N$3,$K62,"")</f>
        <v>5</v>
      </c>
      <c r="O62" s="29" t="str">
        <f>IF($G62=O$3,$K62,"")</f>
        <v/>
      </c>
      <c r="P62" s="29" t="str">
        <f>IF($G62=P$3,$K62,"")</f>
        <v/>
      </c>
      <c r="Q62" s="29" t="str">
        <f>IF($G62=Q$3,$K62,"")</f>
        <v/>
      </c>
      <c r="R62" s="29" t="str">
        <f t="shared" si="0"/>
        <v/>
      </c>
      <c r="S62" s="29"/>
      <c r="T62" s="29"/>
      <c r="U62" s="26">
        <f>IF(J62=8,9,IF(J62=4,5,J62))</f>
        <v>1</v>
      </c>
      <c r="V62" s="26" t="str">
        <f>IF(X62="W",U62*2,IF(X62="R",U62,""))</f>
        <v/>
      </c>
      <c r="W62" s="8">
        <v>59</v>
      </c>
      <c r="X62" s="42"/>
      <c r="Y62" s="21" t="str">
        <f t="shared" si="5"/>
        <v/>
      </c>
      <c r="Z62" s="21" t="str">
        <f t="shared" si="5"/>
        <v/>
      </c>
      <c r="AA62" s="21" t="str">
        <f t="shared" si="5"/>
        <v/>
      </c>
      <c r="AB62" s="21" t="str">
        <f t="shared" si="5"/>
        <v/>
      </c>
      <c r="AC62" s="21" t="str">
        <f t="shared" si="5"/>
        <v/>
      </c>
      <c r="AD62" s="21"/>
      <c r="AE62" s="21"/>
      <c r="AF62" s="1">
        <f t="shared" si="3"/>
        <v>0</v>
      </c>
    </row>
    <row r="63" spans="1:32" x14ac:dyDescent="0.4">
      <c r="A63" s="15" t="s">
        <v>482</v>
      </c>
      <c r="B63" s="61" t="s">
        <v>886</v>
      </c>
      <c r="C63" s="15" t="s">
        <v>46</v>
      </c>
      <c r="D63" s="66">
        <v>23</v>
      </c>
      <c r="E63" s="15" t="s">
        <v>476</v>
      </c>
      <c r="F63" s="15" t="s">
        <v>185</v>
      </c>
      <c r="G63" s="15" t="s">
        <v>10</v>
      </c>
      <c r="H63" s="15" t="s">
        <v>10</v>
      </c>
      <c r="I63" s="16" t="s">
        <v>17</v>
      </c>
      <c r="J63" s="58">
        <v>1</v>
      </c>
      <c r="K63" s="22">
        <f>5*J63</f>
        <v>5</v>
      </c>
      <c r="M63" s="29" t="str">
        <f>IF($G63=M$3,$K63,"")</f>
        <v/>
      </c>
      <c r="N63" s="29">
        <f>IF($G63=N$3,$K63,"")</f>
        <v>5</v>
      </c>
      <c r="O63" s="29" t="str">
        <f>IF($G63=O$3,$K63,"")</f>
        <v/>
      </c>
      <c r="P63" s="29" t="str">
        <f>IF($G63=P$3,$K63,"")</f>
        <v/>
      </c>
      <c r="Q63" s="29" t="str">
        <f>IF($G63=Q$3,$K63,"")</f>
        <v/>
      </c>
      <c r="R63" s="29" t="str">
        <f t="shared" si="0"/>
        <v/>
      </c>
      <c r="S63" s="29"/>
      <c r="T63" s="29"/>
      <c r="U63" s="26">
        <f>IF(J63=8,9,IF(J63=4,5,J63))</f>
        <v>1</v>
      </c>
      <c r="V63" s="26" t="str">
        <f>IF(X63="W",U63*2,IF(X63="R",U63,""))</f>
        <v/>
      </c>
      <c r="W63" s="8">
        <v>60</v>
      </c>
      <c r="X63" s="42"/>
      <c r="Y63" s="21" t="str">
        <f t="shared" si="5"/>
        <v/>
      </c>
      <c r="Z63" s="21" t="str">
        <f t="shared" si="5"/>
        <v/>
      </c>
      <c r="AA63" s="21" t="str">
        <f t="shared" si="5"/>
        <v/>
      </c>
      <c r="AB63" s="21" t="str">
        <f t="shared" si="5"/>
        <v/>
      </c>
      <c r="AC63" s="21" t="str">
        <f t="shared" si="5"/>
        <v/>
      </c>
      <c r="AD63" s="21"/>
      <c r="AE63" s="21"/>
      <c r="AF63" s="1">
        <f t="shared" si="3"/>
        <v>0</v>
      </c>
    </row>
    <row r="64" spans="1:32" x14ac:dyDescent="0.4">
      <c r="A64" s="15" t="s">
        <v>483</v>
      </c>
      <c r="B64" s="61" t="s">
        <v>887</v>
      </c>
      <c r="C64" s="15" t="s">
        <v>46</v>
      </c>
      <c r="D64" s="66">
        <v>23</v>
      </c>
      <c r="E64" s="15" t="s">
        <v>476</v>
      </c>
      <c r="F64" s="15" t="s">
        <v>185</v>
      </c>
      <c r="G64" s="15" t="s">
        <v>467</v>
      </c>
      <c r="H64" s="15" t="s">
        <v>467</v>
      </c>
      <c r="I64" s="16" t="s">
        <v>484</v>
      </c>
      <c r="J64" s="58">
        <v>1</v>
      </c>
      <c r="K64" s="22">
        <f>5*J64</f>
        <v>5</v>
      </c>
      <c r="M64" s="29" t="str">
        <f>IF($G64=M$3,$K64,"")</f>
        <v/>
      </c>
      <c r="N64" s="29" t="str">
        <f>IF($G64=N$3,$K64,"")</f>
        <v/>
      </c>
      <c r="O64" s="29" t="str">
        <f>IF($G64=O$3,$K64,"")</f>
        <v/>
      </c>
      <c r="P64" s="29" t="str">
        <f>IF($G64=P$3,$K64,"")</f>
        <v/>
      </c>
      <c r="Q64" s="29" t="str">
        <f>IF($G64=Q$3,$K64,"")</f>
        <v/>
      </c>
      <c r="R64" s="29">
        <f t="shared" si="0"/>
        <v>5</v>
      </c>
      <c r="S64" s="29"/>
      <c r="T64" s="29"/>
      <c r="U64" s="26">
        <f>IF(J64=8,9,IF(J64=4,5,J64))</f>
        <v>1</v>
      </c>
      <c r="V64" s="26" t="str">
        <f>IF(X64="W",U64*2,IF(X64="R",U64,""))</f>
        <v/>
      </c>
      <c r="W64" s="8">
        <v>61</v>
      </c>
      <c r="X64" s="42"/>
      <c r="Y64" s="21" t="str">
        <f t="shared" si="5"/>
        <v/>
      </c>
      <c r="Z64" s="21" t="str">
        <f t="shared" si="5"/>
        <v/>
      </c>
      <c r="AA64" s="21" t="str">
        <f t="shared" si="5"/>
        <v/>
      </c>
      <c r="AB64" s="21" t="str">
        <f t="shared" si="5"/>
        <v/>
      </c>
      <c r="AC64" s="21" t="str">
        <f t="shared" si="5"/>
        <v/>
      </c>
      <c r="AD64" s="21"/>
      <c r="AE64" s="21"/>
      <c r="AF64" s="1">
        <f t="shared" si="3"/>
        <v>0</v>
      </c>
    </row>
    <row r="65" spans="1:32" x14ac:dyDescent="0.4">
      <c r="A65" s="15" t="s">
        <v>485</v>
      </c>
      <c r="B65" s="61" t="s">
        <v>888</v>
      </c>
      <c r="C65" s="15" t="s">
        <v>46</v>
      </c>
      <c r="D65" s="66">
        <v>24</v>
      </c>
      <c r="E65" s="15" t="s">
        <v>486</v>
      </c>
      <c r="F65" s="15" t="s">
        <v>194</v>
      </c>
      <c r="G65" s="15" t="s">
        <v>10</v>
      </c>
      <c r="H65" s="15" t="s">
        <v>10</v>
      </c>
      <c r="I65" s="16" t="s">
        <v>110</v>
      </c>
      <c r="J65" s="58">
        <v>1</v>
      </c>
      <c r="K65" s="22">
        <f>5*J65</f>
        <v>5</v>
      </c>
      <c r="M65" s="29" t="str">
        <f>IF($G65=M$3,$K65,"")</f>
        <v/>
      </c>
      <c r="N65" s="29">
        <f>IF($G65=N$3,$K65,"")</f>
        <v>5</v>
      </c>
      <c r="O65" s="29" t="str">
        <f>IF($G65=O$3,$K65,"")</f>
        <v/>
      </c>
      <c r="P65" s="29" t="str">
        <f>IF($G65=P$3,$K65,"")</f>
        <v/>
      </c>
      <c r="Q65" s="29" t="str">
        <f>IF($G65=Q$3,$K65,"")</f>
        <v/>
      </c>
      <c r="R65" s="29" t="str">
        <f t="shared" si="0"/>
        <v/>
      </c>
      <c r="S65" s="29"/>
      <c r="T65" s="29"/>
      <c r="U65" s="26">
        <f>IF(J65=8,9,IF(J65=4,5,J65))</f>
        <v>1</v>
      </c>
      <c r="V65" s="26" t="str">
        <f>IF(X65="W",U65*2,IF(X65="R",U65,""))</f>
        <v/>
      </c>
      <c r="W65" s="8">
        <v>62</v>
      </c>
      <c r="X65" s="42"/>
      <c r="Y65" s="21" t="str">
        <f t="shared" si="5"/>
        <v/>
      </c>
      <c r="Z65" s="21" t="str">
        <f t="shared" si="5"/>
        <v/>
      </c>
      <c r="AA65" s="21" t="str">
        <f t="shared" si="5"/>
        <v/>
      </c>
      <c r="AB65" s="21" t="str">
        <f t="shared" si="5"/>
        <v/>
      </c>
      <c r="AC65" s="21" t="str">
        <f t="shared" si="5"/>
        <v/>
      </c>
      <c r="AD65" s="21"/>
      <c r="AE65" s="21"/>
      <c r="AF65" s="1">
        <f t="shared" si="3"/>
        <v>1</v>
      </c>
    </row>
    <row r="66" spans="1:32" x14ac:dyDescent="0.4">
      <c r="A66" s="3" t="s">
        <v>97</v>
      </c>
      <c r="B66" s="61" t="s">
        <v>889</v>
      </c>
      <c r="C66" s="3" t="s">
        <v>46</v>
      </c>
      <c r="D66" s="21">
        <v>24</v>
      </c>
      <c r="E66" s="3" t="s">
        <v>486</v>
      </c>
      <c r="F66" s="3" t="s">
        <v>194</v>
      </c>
      <c r="G66" s="3" t="s">
        <v>10</v>
      </c>
      <c r="H66" s="3" t="s">
        <v>10</v>
      </c>
      <c r="I66" s="62" t="s">
        <v>107</v>
      </c>
      <c r="J66" s="58">
        <v>1</v>
      </c>
      <c r="K66" s="22">
        <f>5*J66</f>
        <v>5</v>
      </c>
      <c r="M66" s="29" t="str">
        <f>IF($G66=M$3,$K66,"")</f>
        <v/>
      </c>
      <c r="N66" s="29">
        <f>IF($G66=N$3,$K66,"")</f>
        <v>5</v>
      </c>
      <c r="O66" s="29" t="str">
        <f>IF($G66=O$3,$K66,"")</f>
        <v/>
      </c>
      <c r="P66" s="29" t="str">
        <f>IF($G66=P$3,$K66,"")</f>
        <v/>
      </c>
      <c r="Q66" s="29" t="str">
        <f>IF($G66=Q$3,$K66,"")</f>
        <v/>
      </c>
      <c r="R66" s="29" t="str">
        <f t="shared" si="0"/>
        <v/>
      </c>
      <c r="S66" s="29"/>
      <c r="T66" s="29"/>
      <c r="U66" s="26">
        <f>IF(J66=8,9,IF(J66=4,5,J66))</f>
        <v>1</v>
      </c>
      <c r="V66" s="26" t="str">
        <f>IF(X66="W",U66*2,IF(X66="R",U66,""))</f>
        <v/>
      </c>
      <c r="W66" s="8">
        <v>63</v>
      </c>
      <c r="X66" s="42"/>
      <c r="Y66" s="21" t="str">
        <f t="shared" si="5"/>
        <v/>
      </c>
      <c r="Z66" s="21" t="str">
        <f t="shared" si="5"/>
        <v/>
      </c>
      <c r="AA66" s="21" t="str">
        <f t="shared" si="5"/>
        <v/>
      </c>
      <c r="AB66" s="21" t="str">
        <f t="shared" si="5"/>
        <v/>
      </c>
      <c r="AC66" s="21" t="str">
        <f t="shared" si="5"/>
        <v/>
      </c>
      <c r="AD66" s="21"/>
      <c r="AE66" s="21"/>
      <c r="AF66" s="1">
        <f t="shared" si="3"/>
        <v>0</v>
      </c>
    </row>
    <row r="67" spans="1:32" x14ac:dyDescent="0.4">
      <c r="A67" s="15" t="s">
        <v>96</v>
      </c>
      <c r="B67" s="61" t="s">
        <v>890</v>
      </c>
      <c r="C67" s="15" t="s">
        <v>46</v>
      </c>
      <c r="D67" s="66">
        <v>24</v>
      </c>
      <c r="E67" s="15" t="s">
        <v>486</v>
      </c>
      <c r="F67" s="15" t="s">
        <v>194</v>
      </c>
      <c r="G67" s="15" t="s">
        <v>10</v>
      </c>
      <c r="H67" s="15" t="s">
        <v>10</v>
      </c>
      <c r="I67" s="16" t="s">
        <v>109</v>
      </c>
      <c r="J67" s="58">
        <v>1</v>
      </c>
      <c r="K67" s="22">
        <f>5*J67</f>
        <v>5</v>
      </c>
      <c r="M67" s="29" t="str">
        <f>IF($G67=M$3,$K67,"")</f>
        <v/>
      </c>
      <c r="N67" s="29">
        <f>IF($G67=N$3,$K67,"")</f>
        <v>5</v>
      </c>
      <c r="O67" s="29" t="str">
        <f>IF($G67=O$3,$K67,"")</f>
        <v/>
      </c>
      <c r="P67" s="29" t="str">
        <f>IF($G67=P$3,$K67,"")</f>
        <v/>
      </c>
      <c r="Q67" s="29" t="str">
        <f>IF($G67=Q$3,$K67,"")</f>
        <v/>
      </c>
      <c r="R67" s="29" t="str">
        <f t="shared" si="0"/>
        <v/>
      </c>
      <c r="S67" s="29"/>
      <c r="T67" s="29"/>
      <c r="U67" s="26">
        <f>IF(J67=8,9,IF(J67=4,5,J67))</f>
        <v>1</v>
      </c>
      <c r="V67" s="26" t="str">
        <f>IF(X67="W",U67*2,IF(X67="R",U67,""))</f>
        <v/>
      </c>
      <c r="W67" s="8">
        <v>64</v>
      </c>
      <c r="X67" s="42"/>
      <c r="Y67" s="21" t="str">
        <f t="shared" si="5"/>
        <v/>
      </c>
      <c r="Z67" s="21" t="str">
        <f t="shared" si="5"/>
        <v/>
      </c>
      <c r="AA67" s="21" t="str">
        <f t="shared" si="5"/>
        <v/>
      </c>
      <c r="AB67" s="21" t="str">
        <f t="shared" si="5"/>
        <v/>
      </c>
      <c r="AC67" s="21" t="str">
        <f t="shared" si="5"/>
        <v/>
      </c>
      <c r="AD67" s="21"/>
      <c r="AE67" s="21"/>
      <c r="AF67" s="1">
        <f t="shared" si="3"/>
        <v>0</v>
      </c>
    </row>
    <row r="68" spans="1:32" x14ac:dyDescent="0.4">
      <c r="A68" s="15" t="s">
        <v>487</v>
      </c>
      <c r="B68" s="61" t="s">
        <v>891</v>
      </c>
      <c r="C68" s="15" t="s">
        <v>46</v>
      </c>
      <c r="D68" s="66">
        <v>24</v>
      </c>
      <c r="E68" s="15" t="s">
        <v>486</v>
      </c>
      <c r="F68" s="15" t="s">
        <v>194</v>
      </c>
      <c r="G68" s="15" t="s">
        <v>659</v>
      </c>
      <c r="H68" s="15" t="s">
        <v>659</v>
      </c>
      <c r="I68" s="16" t="s">
        <v>488</v>
      </c>
      <c r="J68" s="58">
        <v>1</v>
      </c>
      <c r="K68" s="22">
        <f>5*J68</f>
        <v>5</v>
      </c>
      <c r="M68" s="29" t="str">
        <f>IF($G68=M$3,$K68,"")</f>
        <v/>
      </c>
      <c r="N68" s="29" t="str">
        <f>IF($G68=N$3,$K68,"")</f>
        <v/>
      </c>
      <c r="O68" s="29" t="str">
        <f>IF($G68=O$3,$K68,"")</f>
        <v/>
      </c>
      <c r="P68" s="29">
        <f>IF($G68=P$3,$K68,"")</f>
        <v>5</v>
      </c>
      <c r="Q68" s="29" t="str">
        <f>IF($G68=Q$3,$K68,"")</f>
        <v/>
      </c>
      <c r="R68" s="29" t="str">
        <f t="shared" si="0"/>
        <v/>
      </c>
      <c r="S68" s="29"/>
      <c r="T68" s="29"/>
      <c r="U68" s="26">
        <f>IF(J68=8,9,IF(J68=4,5,J68))</f>
        <v>1</v>
      </c>
      <c r="V68" s="26" t="str">
        <f>IF(X68="W",U68*2,IF(X68="R",U68,""))</f>
        <v/>
      </c>
      <c r="W68" s="8">
        <v>65</v>
      </c>
      <c r="X68" s="42"/>
      <c r="Y68" s="21" t="str">
        <f t="shared" si="5"/>
        <v/>
      </c>
      <c r="Z68" s="21" t="str">
        <f t="shared" si="5"/>
        <v/>
      </c>
      <c r="AA68" s="21" t="str">
        <f t="shared" si="5"/>
        <v/>
      </c>
      <c r="AB68" s="21" t="str">
        <f t="shared" si="5"/>
        <v/>
      </c>
      <c r="AC68" s="21" t="str">
        <f t="shared" si="5"/>
        <v/>
      </c>
      <c r="AD68" s="21"/>
      <c r="AE68" s="21"/>
      <c r="AF68" s="1">
        <f t="shared" si="3"/>
        <v>0</v>
      </c>
    </row>
    <row r="69" spans="1:32" x14ac:dyDescent="0.4">
      <c r="A69" s="15" t="s">
        <v>489</v>
      </c>
      <c r="B69" s="61" t="s">
        <v>892</v>
      </c>
      <c r="C69" s="15" t="s">
        <v>46</v>
      </c>
      <c r="D69" s="66">
        <v>24</v>
      </c>
      <c r="E69" s="15" t="s">
        <v>486</v>
      </c>
      <c r="F69" s="15" t="s">
        <v>194</v>
      </c>
      <c r="G69" s="15" t="s">
        <v>10</v>
      </c>
      <c r="H69" s="15" t="s">
        <v>10</v>
      </c>
      <c r="I69" s="16" t="s">
        <v>112</v>
      </c>
      <c r="J69" s="58">
        <v>1</v>
      </c>
      <c r="K69" s="22">
        <f>5*J69</f>
        <v>5</v>
      </c>
      <c r="M69" s="29" t="str">
        <f>IF($G69=M$3,$K69,"")</f>
        <v/>
      </c>
      <c r="N69" s="29">
        <f>IF($G69=N$3,$K69,"")</f>
        <v>5</v>
      </c>
      <c r="O69" s="29" t="str">
        <f>IF($G69=O$3,$K69,"")</f>
        <v/>
      </c>
      <c r="P69" s="29" t="str">
        <f>IF($G69=P$3,$K69,"")</f>
        <v/>
      </c>
      <c r="Q69" s="29" t="str">
        <f>IF($G69=Q$3,$K69,"")</f>
        <v/>
      </c>
      <c r="R69" s="29" t="str">
        <f t="shared" ref="R69:R132" si="6">IF($G69=R$3,$K69,"")</f>
        <v/>
      </c>
      <c r="S69" s="29"/>
      <c r="T69" s="29"/>
      <c r="U69" s="26">
        <f>IF(J69=8,9,IF(J69=4,5,J69))</f>
        <v>1</v>
      </c>
      <c r="V69" s="26" t="str">
        <f>IF(X69="W",U69*2,IF(X69="R",U69,""))</f>
        <v/>
      </c>
      <c r="W69" s="8">
        <v>66</v>
      </c>
      <c r="X69" s="42"/>
      <c r="Y69" s="21" t="str">
        <f t="shared" ref="Y69:AC100" si="7">IF($X69&gt;0,IF($G69=Y$3,$V69,""),"")</f>
        <v/>
      </c>
      <c r="Z69" s="21" t="str">
        <f t="shared" si="7"/>
        <v/>
      </c>
      <c r="AA69" s="21" t="str">
        <f t="shared" si="7"/>
        <v/>
      </c>
      <c r="AB69" s="21" t="str">
        <f t="shared" si="7"/>
        <v/>
      </c>
      <c r="AC69" s="21" t="str">
        <f t="shared" si="7"/>
        <v/>
      </c>
      <c r="AD69" s="21"/>
      <c r="AE69" s="21"/>
      <c r="AF69" s="1">
        <f t="shared" ref="AF69:AF132" si="8">IF(D69=D68,0,1)</f>
        <v>0</v>
      </c>
    </row>
    <row r="70" spans="1:32" x14ac:dyDescent="0.4">
      <c r="A70" s="15" t="s">
        <v>101</v>
      </c>
      <c r="B70" s="61" t="s">
        <v>893</v>
      </c>
      <c r="C70" s="15" t="s">
        <v>46</v>
      </c>
      <c r="D70" s="66">
        <v>24</v>
      </c>
      <c r="E70" s="15" t="s">
        <v>486</v>
      </c>
      <c r="F70" s="15" t="s">
        <v>194</v>
      </c>
      <c r="G70" s="15" t="s">
        <v>10</v>
      </c>
      <c r="H70" s="15" t="s">
        <v>10</v>
      </c>
      <c r="I70" s="16" t="s">
        <v>490</v>
      </c>
      <c r="J70" s="58">
        <v>1</v>
      </c>
      <c r="K70" s="22">
        <f>5*J70</f>
        <v>5</v>
      </c>
      <c r="M70" s="29" t="str">
        <f>IF($G70=M$3,$K70,"")</f>
        <v/>
      </c>
      <c r="N70" s="29">
        <f>IF($G70=N$3,$K70,"")</f>
        <v>5</v>
      </c>
      <c r="O70" s="29" t="str">
        <f>IF($G70=O$3,$K70,"")</f>
        <v/>
      </c>
      <c r="P70" s="29" t="str">
        <f>IF($G70=P$3,$K70,"")</f>
        <v/>
      </c>
      <c r="Q70" s="29" t="str">
        <f>IF($G70=Q$3,$K70,"")</f>
        <v/>
      </c>
      <c r="R70" s="29" t="str">
        <f t="shared" si="6"/>
        <v/>
      </c>
      <c r="S70" s="29"/>
      <c r="T70" s="29"/>
      <c r="U70" s="26">
        <f>IF(J70=8,9,IF(J70=4,5,J70))</f>
        <v>1</v>
      </c>
      <c r="V70" s="26" t="str">
        <f>IF(X70="W",U70*2,IF(X70="R",U70,""))</f>
        <v/>
      </c>
      <c r="W70" s="8">
        <v>67</v>
      </c>
      <c r="X70" s="42"/>
      <c r="Y70" s="21" t="str">
        <f t="shared" si="7"/>
        <v/>
      </c>
      <c r="Z70" s="21" t="str">
        <f t="shared" si="7"/>
        <v/>
      </c>
      <c r="AA70" s="21" t="str">
        <f t="shared" si="7"/>
        <v/>
      </c>
      <c r="AB70" s="21" t="str">
        <f t="shared" si="7"/>
        <v/>
      </c>
      <c r="AC70" s="21" t="str">
        <f t="shared" si="7"/>
        <v/>
      </c>
      <c r="AD70" s="21"/>
      <c r="AE70" s="21"/>
      <c r="AF70" s="1">
        <f t="shared" si="8"/>
        <v>0</v>
      </c>
    </row>
    <row r="71" spans="1:32" x14ac:dyDescent="0.4">
      <c r="A71" s="15" t="s">
        <v>491</v>
      </c>
      <c r="B71" s="61" t="s">
        <v>894</v>
      </c>
      <c r="C71" s="15" t="s">
        <v>46</v>
      </c>
      <c r="D71" s="66">
        <v>24</v>
      </c>
      <c r="E71" s="15" t="s">
        <v>486</v>
      </c>
      <c r="F71" s="15" t="s">
        <v>194</v>
      </c>
      <c r="G71" s="15" t="s">
        <v>662</v>
      </c>
      <c r="H71" s="15" t="s">
        <v>662</v>
      </c>
      <c r="I71" s="16" t="s">
        <v>492</v>
      </c>
      <c r="J71" s="58">
        <v>1</v>
      </c>
      <c r="K71" s="22">
        <f>5*J71</f>
        <v>5</v>
      </c>
      <c r="M71" s="29" t="str">
        <f>IF($G71=M$3,$K71,"")</f>
        <v/>
      </c>
      <c r="N71" s="29" t="str">
        <f>IF($G71=N$3,$K71,"")</f>
        <v/>
      </c>
      <c r="O71" s="29" t="str">
        <f>IF($G71=O$3,$K71,"")</f>
        <v/>
      </c>
      <c r="P71" s="29" t="str">
        <f>IF($G71=P$3,$K71,"")</f>
        <v/>
      </c>
      <c r="Q71" s="29">
        <f>IF($G71=Q$3,$K71,"")</f>
        <v>5</v>
      </c>
      <c r="R71" s="29" t="str">
        <f t="shared" si="6"/>
        <v/>
      </c>
      <c r="S71" s="29"/>
      <c r="T71" s="29"/>
      <c r="U71" s="26">
        <f>IF(J71=8,9,IF(J71=4,5,J71))</f>
        <v>1</v>
      </c>
      <c r="V71" s="26" t="str">
        <f>IF(X71="W",U71*2,IF(X71="R",U71,""))</f>
        <v/>
      </c>
      <c r="W71" s="8">
        <v>68</v>
      </c>
      <c r="X71" s="42"/>
      <c r="Y71" s="21" t="str">
        <f t="shared" si="7"/>
        <v/>
      </c>
      <c r="Z71" s="21" t="str">
        <f t="shared" si="7"/>
        <v/>
      </c>
      <c r="AA71" s="21" t="str">
        <f t="shared" si="7"/>
        <v/>
      </c>
      <c r="AB71" s="21" t="str">
        <f t="shared" si="7"/>
        <v/>
      </c>
      <c r="AC71" s="21" t="str">
        <f t="shared" si="7"/>
        <v/>
      </c>
      <c r="AD71" s="21"/>
      <c r="AE71" s="21"/>
      <c r="AF71" s="1">
        <f t="shared" si="8"/>
        <v>0</v>
      </c>
    </row>
    <row r="72" spans="1:32" ht="28.8" x14ac:dyDescent="0.4">
      <c r="A72" s="15" t="s">
        <v>493</v>
      </c>
      <c r="B72" s="61" t="s">
        <v>895</v>
      </c>
      <c r="C72" s="15" t="s">
        <v>46</v>
      </c>
      <c r="D72" s="66">
        <v>26</v>
      </c>
      <c r="E72" s="15" t="s">
        <v>494</v>
      </c>
      <c r="F72" s="15" t="s">
        <v>203</v>
      </c>
      <c r="G72" s="15" t="s">
        <v>659</v>
      </c>
      <c r="H72" s="15" t="s">
        <v>660</v>
      </c>
      <c r="I72" s="16" t="s">
        <v>495</v>
      </c>
      <c r="J72" s="69">
        <v>4</v>
      </c>
      <c r="K72" s="22">
        <f>5*J72</f>
        <v>20</v>
      </c>
      <c r="M72" s="29" t="str">
        <f>IF($G72=M$3,$K72,"")</f>
        <v/>
      </c>
      <c r="N72" s="29" t="str">
        <f>IF($G72=N$3,$K72,"")</f>
        <v/>
      </c>
      <c r="O72" s="29" t="str">
        <f>IF($G72=O$3,$K72,"")</f>
        <v/>
      </c>
      <c r="P72" s="29">
        <f>IF($G72=P$3,$K72,"")</f>
        <v>20</v>
      </c>
      <c r="Q72" s="29" t="str">
        <f>IF($G72=Q$3,$K72,"")</f>
        <v/>
      </c>
      <c r="R72" s="29" t="str">
        <f t="shared" si="6"/>
        <v/>
      </c>
      <c r="S72" s="29"/>
      <c r="T72" s="29"/>
      <c r="U72" s="26">
        <f t="shared" ref="U72:U81" si="9">IF(J72=8,9,IF(J72=4,5,J72))</f>
        <v>5</v>
      </c>
      <c r="V72" s="26" t="str">
        <f>IF(X72="W",U72*2,IF(X72="R",U72,""))</f>
        <v/>
      </c>
      <c r="W72" s="8">
        <v>69</v>
      </c>
      <c r="X72" s="42"/>
      <c r="Y72" s="21" t="str">
        <f t="shared" si="7"/>
        <v/>
      </c>
      <c r="Z72" s="21" t="str">
        <f t="shared" si="7"/>
        <v/>
      </c>
      <c r="AA72" s="21" t="str">
        <f t="shared" si="7"/>
        <v/>
      </c>
      <c r="AB72" s="21" t="str">
        <f t="shared" si="7"/>
        <v/>
      </c>
      <c r="AC72" s="21" t="str">
        <f t="shared" si="7"/>
        <v/>
      </c>
      <c r="AD72" s="21"/>
      <c r="AE72" s="21"/>
      <c r="AF72" s="1">
        <f t="shared" si="8"/>
        <v>1</v>
      </c>
    </row>
    <row r="73" spans="1:32" ht="28.8" x14ac:dyDescent="0.4">
      <c r="A73" s="15" t="s">
        <v>52</v>
      </c>
      <c r="B73" s="61" t="s">
        <v>896</v>
      </c>
      <c r="C73" s="15" t="s">
        <v>46</v>
      </c>
      <c r="D73" s="66">
        <v>26</v>
      </c>
      <c r="E73" s="15" t="s">
        <v>494</v>
      </c>
      <c r="F73" s="15" t="s">
        <v>203</v>
      </c>
      <c r="G73" s="15" t="s">
        <v>10</v>
      </c>
      <c r="H73" s="15" t="s">
        <v>10</v>
      </c>
      <c r="I73" s="16" t="s">
        <v>496</v>
      </c>
      <c r="J73" s="69">
        <v>4</v>
      </c>
      <c r="K73" s="22">
        <f>5*J73</f>
        <v>20</v>
      </c>
      <c r="M73" s="29" t="str">
        <f>IF($G73=M$3,$K73,"")</f>
        <v/>
      </c>
      <c r="N73" s="29">
        <f>IF($G73=N$3,$K73,"")</f>
        <v>20</v>
      </c>
      <c r="O73" s="29" t="str">
        <f>IF($G73=O$3,$K73,"")</f>
        <v/>
      </c>
      <c r="P73" s="29" t="str">
        <f>IF($G73=P$3,$K73,"")</f>
        <v/>
      </c>
      <c r="Q73" s="29" t="str">
        <f>IF($G73=Q$3,$K73,"")</f>
        <v/>
      </c>
      <c r="R73" s="29" t="str">
        <f t="shared" si="6"/>
        <v/>
      </c>
      <c r="S73" s="29"/>
      <c r="T73" s="29"/>
      <c r="U73" s="26">
        <f t="shared" si="9"/>
        <v>5</v>
      </c>
      <c r="V73" s="26" t="str">
        <f>IF(X73="W",U73*2,IF(X73="R",U73,""))</f>
        <v/>
      </c>
      <c r="W73" s="8">
        <v>70</v>
      </c>
      <c r="X73" s="42"/>
      <c r="Y73" s="21" t="str">
        <f t="shared" si="7"/>
        <v/>
      </c>
      <c r="Z73" s="21" t="str">
        <f t="shared" si="7"/>
        <v/>
      </c>
      <c r="AA73" s="21" t="str">
        <f t="shared" si="7"/>
        <v/>
      </c>
      <c r="AB73" s="21" t="str">
        <f t="shared" si="7"/>
        <v/>
      </c>
      <c r="AC73" s="21" t="str">
        <f t="shared" si="7"/>
        <v/>
      </c>
      <c r="AD73" s="21"/>
      <c r="AE73" s="21"/>
      <c r="AF73" s="1">
        <f t="shared" si="8"/>
        <v>0</v>
      </c>
    </row>
    <row r="74" spans="1:32" ht="28.8" x14ac:dyDescent="0.4">
      <c r="A74" s="15" t="s">
        <v>48</v>
      </c>
      <c r="B74" s="61" t="s">
        <v>897</v>
      </c>
      <c r="C74" s="15" t="s">
        <v>46</v>
      </c>
      <c r="D74" s="66">
        <v>27</v>
      </c>
      <c r="E74" s="15" t="s">
        <v>497</v>
      </c>
      <c r="F74" s="15" t="s">
        <v>205</v>
      </c>
      <c r="G74" s="15" t="s">
        <v>8</v>
      </c>
      <c r="H74" s="15" t="s">
        <v>8</v>
      </c>
      <c r="I74" s="16" t="s">
        <v>498</v>
      </c>
      <c r="J74" s="69">
        <v>4</v>
      </c>
      <c r="K74" s="22">
        <f>5*J74</f>
        <v>20</v>
      </c>
      <c r="M74" s="29">
        <f>IF($G74=M$3,$K74,"")</f>
        <v>20</v>
      </c>
      <c r="N74" s="29" t="str">
        <f>IF($G74=N$3,$K74,"")</f>
        <v/>
      </c>
      <c r="O74" s="29" t="str">
        <f>IF($G74=O$3,$K74,"")</f>
        <v/>
      </c>
      <c r="P74" s="29" t="str">
        <f>IF($G74=P$3,$K74,"")</f>
        <v/>
      </c>
      <c r="Q74" s="29" t="str">
        <f>IF($G74=Q$3,$K74,"")</f>
        <v/>
      </c>
      <c r="R74" s="29" t="str">
        <f t="shared" si="6"/>
        <v/>
      </c>
      <c r="S74" s="29"/>
      <c r="T74" s="29"/>
      <c r="U74" s="26">
        <f t="shared" si="9"/>
        <v>5</v>
      </c>
      <c r="V74" s="26" t="str">
        <f>IF(X74="W",U74*2,IF(X74="R",U74,""))</f>
        <v/>
      </c>
      <c r="W74" s="8">
        <v>71</v>
      </c>
      <c r="X74" s="42"/>
      <c r="Y74" s="21" t="str">
        <f t="shared" si="7"/>
        <v/>
      </c>
      <c r="Z74" s="21" t="str">
        <f t="shared" si="7"/>
        <v/>
      </c>
      <c r="AA74" s="21" t="str">
        <f t="shared" si="7"/>
        <v/>
      </c>
      <c r="AB74" s="21" t="str">
        <f t="shared" si="7"/>
        <v/>
      </c>
      <c r="AC74" s="21" t="str">
        <f t="shared" si="7"/>
        <v/>
      </c>
      <c r="AD74" s="21"/>
      <c r="AE74" s="21"/>
      <c r="AF74" s="1">
        <f t="shared" si="8"/>
        <v>1</v>
      </c>
    </row>
    <row r="75" spans="1:32" ht="28.8" x14ac:dyDescent="0.4">
      <c r="A75" s="15" t="s">
        <v>47</v>
      </c>
      <c r="B75" s="61" t="s">
        <v>898</v>
      </c>
      <c r="C75" s="15" t="s">
        <v>46</v>
      </c>
      <c r="D75" s="66">
        <v>27</v>
      </c>
      <c r="E75" s="15" t="s">
        <v>497</v>
      </c>
      <c r="F75" s="15" t="s">
        <v>205</v>
      </c>
      <c r="G75" s="15" t="s">
        <v>8</v>
      </c>
      <c r="H75" s="15" t="s">
        <v>8</v>
      </c>
      <c r="I75" s="16" t="s">
        <v>499</v>
      </c>
      <c r="J75" s="69">
        <v>4</v>
      </c>
      <c r="K75" s="22">
        <f>5*J75</f>
        <v>20</v>
      </c>
      <c r="M75" s="29">
        <f>IF($G75=M$3,$K75,"")</f>
        <v>20</v>
      </c>
      <c r="N75" s="29" t="str">
        <f>IF($G75=N$3,$K75,"")</f>
        <v/>
      </c>
      <c r="O75" s="29" t="str">
        <f>IF($G75=O$3,$K75,"")</f>
        <v/>
      </c>
      <c r="P75" s="29" t="str">
        <f>IF($G75=P$3,$K75,"")</f>
        <v/>
      </c>
      <c r="Q75" s="29" t="str">
        <f>IF($G75=Q$3,$K75,"")</f>
        <v/>
      </c>
      <c r="R75" s="29" t="str">
        <f t="shared" si="6"/>
        <v/>
      </c>
      <c r="S75" s="29"/>
      <c r="T75" s="29"/>
      <c r="U75" s="26">
        <f t="shared" si="9"/>
        <v>5</v>
      </c>
      <c r="V75" s="26" t="str">
        <f>IF(X75="W",U75*2,IF(X75="R",U75,""))</f>
        <v/>
      </c>
      <c r="W75" s="8">
        <v>72</v>
      </c>
      <c r="X75" s="42"/>
      <c r="Y75" s="21" t="str">
        <f t="shared" si="7"/>
        <v/>
      </c>
      <c r="Z75" s="21" t="str">
        <f t="shared" si="7"/>
        <v/>
      </c>
      <c r="AA75" s="21" t="str">
        <f t="shared" si="7"/>
        <v/>
      </c>
      <c r="AB75" s="21" t="str">
        <f t="shared" si="7"/>
        <v/>
      </c>
      <c r="AC75" s="21" t="str">
        <f t="shared" si="7"/>
        <v/>
      </c>
      <c r="AD75" s="21"/>
      <c r="AE75" s="21"/>
      <c r="AF75" s="1">
        <f t="shared" si="8"/>
        <v>0</v>
      </c>
    </row>
    <row r="76" spans="1:32" ht="28.8" x14ac:dyDescent="0.4">
      <c r="A76" s="15" t="s">
        <v>500</v>
      </c>
      <c r="B76" s="61" t="s">
        <v>899</v>
      </c>
      <c r="C76" s="15" t="s">
        <v>46</v>
      </c>
      <c r="D76" s="66">
        <v>27</v>
      </c>
      <c r="E76" s="15" t="s">
        <v>497</v>
      </c>
      <c r="F76" s="15" t="s">
        <v>205</v>
      </c>
      <c r="G76" s="15" t="s">
        <v>10</v>
      </c>
      <c r="H76" s="15" t="s">
        <v>10</v>
      </c>
      <c r="I76" s="16" t="s">
        <v>501</v>
      </c>
      <c r="J76" s="69">
        <v>4</v>
      </c>
      <c r="K76" s="22">
        <f>5*J76</f>
        <v>20</v>
      </c>
      <c r="M76" s="29" t="str">
        <f>IF($G76=M$3,$K76,"")</f>
        <v/>
      </c>
      <c r="N76" s="29">
        <f>IF($G76=N$3,$K76,"")</f>
        <v>20</v>
      </c>
      <c r="O76" s="29" t="str">
        <f>IF($G76=O$3,$K76,"")</f>
        <v/>
      </c>
      <c r="P76" s="29" t="str">
        <f>IF($G76=P$3,$K76,"")</f>
        <v/>
      </c>
      <c r="Q76" s="29" t="str">
        <f>IF($G76=Q$3,$K76,"")</f>
        <v/>
      </c>
      <c r="R76" s="29" t="str">
        <f t="shared" si="6"/>
        <v/>
      </c>
      <c r="S76" s="29"/>
      <c r="T76" s="29"/>
      <c r="U76" s="26">
        <f t="shared" si="9"/>
        <v>5</v>
      </c>
      <c r="V76" s="26" t="str">
        <f>IF(X76="W",U76*2,IF(X76="R",U76,""))</f>
        <v/>
      </c>
      <c r="W76" s="8">
        <v>73</v>
      </c>
      <c r="X76" s="42"/>
      <c r="Y76" s="21" t="str">
        <f t="shared" si="7"/>
        <v/>
      </c>
      <c r="Z76" s="21" t="str">
        <f t="shared" si="7"/>
        <v/>
      </c>
      <c r="AA76" s="21" t="str">
        <f t="shared" si="7"/>
        <v/>
      </c>
      <c r="AB76" s="21" t="str">
        <f t="shared" si="7"/>
        <v/>
      </c>
      <c r="AC76" s="21" t="str">
        <f t="shared" si="7"/>
        <v/>
      </c>
      <c r="AD76" s="21"/>
      <c r="AE76" s="21"/>
      <c r="AF76" s="1">
        <f t="shared" si="8"/>
        <v>0</v>
      </c>
    </row>
    <row r="77" spans="1:32" ht="28.8" x14ac:dyDescent="0.4">
      <c r="A77" s="15" t="s">
        <v>49</v>
      </c>
      <c r="B77" s="61" t="s">
        <v>900</v>
      </c>
      <c r="C77" s="15" t="s">
        <v>46</v>
      </c>
      <c r="D77" s="66">
        <v>28</v>
      </c>
      <c r="E77" s="15" t="s">
        <v>502</v>
      </c>
      <c r="F77" s="15" t="s">
        <v>210</v>
      </c>
      <c r="G77" s="15" t="s">
        <v>8</v>
      </c>
      <c r="H77" s="15" t="s">
        <v>8</v>
      </c>
      <c r="I77" s="16" t="s">
        <v>503</v>
      </c>
      <c r="J77" s="69">
        <v>4</v>
      </c>
      <c r="K77" s="22">
        <f>5*J77</f>
        <v>20</v>
      </c>
      <c r="M77" s="29">
        <f>IF($G77=M$3,$K77,"")</f>
        <v>20</v>
      </c>
      <c r="N77" s="29" t="str">
        <f>IF($G77=N$3,$K77,"")</f>
        <v/>
      </c>
      <c r="O77" s="29" t="str">
        <f>IF($G77=O$3,$K77,"")</f>
        <v/>
      </c>
      <c r="P77" s="29" t="str">
        <f>IF($G77=P$3,$K77,"")</f>
        <v/>
      </c>
      <c r="Q77" s="29" t="str">
        <f>IF($G77=Q$3,$K77,"")</f>
        <v/>
      </c>
      <c r="R77" s="29" t="str">
        <f t="shared" si="6"/>
        <v/>
      </c>
      <c r="S77" s="29"/>
      <c r="T77" s="29"/>
      <c r="U77" s="26">
        <f t="shared" si="9"/>
        <v>5</v>
      </c>
      <c r="V77" s="26" t="str">
        <f>IF(X77="W",U77*2,IF(X77="R",U77,""))</f>
        <v/>
      </c>
      <c r="W77" s="8">
        <v>74</v>
      </c>
      <c r="X77" s="42"/>
      <c r="Y77" s="21" t="str">
        <f t="shared" si="7"/>
        <v/>
      </c>
      <c r="Z77" s="21" t="str">
        <f t="shared" si="7"/>
        <v/>
      </c>
      <c r="AA77" s="21" t="str">
        <f t="shared" si="7"/>
        <v/>
      </c>
      <c r="AB77" s="21" t="str">
        <f t="shared" si="7"/>
        <v/>
      </c>
      <c r="AC77" s="21" t="str">
        <f t="shared" si="7"/>
        <v/>
      </c>
      <c r="AD77" s="21"/>
      <c r="AE77" s="21"/>
      <c r="AF77" s="1">
        <f t="shared" si="8"/>
        <v>1</v>
      </c>
    </row>
    <row r="78" spans="1:32" ht="24.6" x14ac:dyDescent="0.4">
      <c r="A78" s="3" t="s">
        <v>50</v>
      </c>
      <c r="B78" s="61" t="s">
        <v>901</v>
      </c>
      <c r="C78" s="3" t="s">
        <v>46</v>
      </c>
      <c r="D78" s="21">
        <v>28</v>
      </c>
      <c r="E78" s="3" t="s">
        <v>502</v>
      </c>
      <c r="F78" s="3" t="s">
        <v>210</v>
      </c>
      <c r="G78" s="3" t="s">
        <v>8</v>
      </c>
      <c r="H78" s="3" t="s">
        <v>8</v>
      </c>
      <c r="I78" s="62" t="s">
        <v>505</v>
      </c>
      <c r="J78" s="69">
        <v>4</v>
      </c>
      <c r="K78" s="22">
        <f>5*J78</f>
        <v>20</v>
      </c>
      <c r="M78" s="29">
        <f>IF($G78=M$3,$K78,"")</f>
        <v>20</v>
      </c>
      <c r="N78" s="29" t="str">
        <f>IF($G78=N$3,$K78,"")</f>
        <v/>
      </c>
      <c r="O78" s="29" t="str">
        <f>IF($G78=O$3,$K78,"")</f>
        <v/>
      </c>
      <c r="P78" s="29" t="str">
        <f>IF($G78=P$3,$K78,"")</f>
        <v/>
      </c>
      <c r="Q78" s="29" t="str">
        <f>IF($G78=Q$3,$K78,"")</f>
        <v/>
      </c>
      <c r="R78" s="29" t="str">
        <f t="shared" si="6"/>
        <v/>
      </c>
      <c r="S78" s="29"/>
      <c r="T78" s="29"/>
      <c r="U78" s="26">
        <f t="shared" si="9"/>
        <v>5</v>
      </c>
      <c r="V78" s="26" t="str">
        <f>IF(X78="W",U78*2,IF(X78="R",U78,""))</f>
        <v/>
      </c>
      <c r="W78" s="8">
        <v>75</v>
      </c>
      <c r="X78" s="42"/>
      <c r="Y78" s="21" t="str">
        <f t="shared" si="7"/>
        <v/>
      </c>
      <c r="Z78" s="21" t="str">
        <f t="shared" si="7"/>
        <v/>
      </c>
      <c r="AA78" s="21" t="str">
        <f t="shared" si="7"/>
        <v/>
      </c>
      <c r="AB78" s="21" t="str">
        <f t="shared" si="7"/>
        <v/>
      </c>
      <c r="AC78" s="21" t="str">
        <f t="shared" si="7"/>
        <v/>
      </c>
      <c r="AD78" s="21"/>
      <c r="AE78" s="21"/>
      <c r="AF78" s="1">
        <f t="shared" si="8"/>
        <v>0</v>
      </c>
    </row>
    <row r="79" spans="1:32" ht="24.6" x14ac:dyDescent="0.4">
      <c r="A79" s="3" t="s">
        <v>51</v>
      </c>
      <c r="B79" s="61" t="s">
        <v>902</v>
      </c>
      <c r="C79" s="15" t="s">
        <v>46</v>
      </c>
      <c r="D79" s="21">
        <v>28</v>
      </c>
      <c r="E79" s="3" t="s">
        <v>502</v>
      </c>
      <c r="F79" s="3" t="s">
        <v>210</v>
      </c>
      <c r="G79" s="3" t="s">
        <v>8</v>
      </c>
      <c r="H79" s="3" t="s">
        <v>8</v>
      </c>
      <c r="I79" s="62" t="s">
        <v>506</v>
      </c>
      <c r="J79" s="69">
        <v>4</v>
      </c>
      <c r="K79" s="22">
        <f>5*J79</f>
        <v>20</v>
      </c>
      <c r="M79" s="29">
        <f>IF($G79=M$3,$K79,"")</f>
        <v>20</v>
      </c>
      <c r="N79" s="29" t="str">
        <f>IF($G79=N$3,$K79,"")</f>
        <v/>
      </c>
      <c r="O79" s="29" t="str">
        <f>IF($G79=O$3,$K79,"")</f>
        <v/>
      </c>
      <c r="P79" s="29" t="str">
        <f>IF($G79=P$3,$K79,"")</f>
        <v/>
      </c>
      <c r="Q79" s="29" t="str">
        <f>IF($G79=Q$3,$K79,"")</f>
        <v/>
      </c>
      <c r="R79" s="29" t="str">
        <f t="shared" si="6"/>
        <v/>
      </c>
      <c r="S79" s="29"/>
      <c r="T79" s="29"/>
      <c r="U79" s="26">
        <f t="shared" si="9"/>
        <v>5</v>
      </c>
      <c r="V79" s="26" t="str">
        <f>IF(X79="W",U79*2,IF(X79="R",U79,""))</f>
        <v/>
      </c>
      <c r="W79" s="8">
        <v>76</v>
      </c>
      <c r="X79" s="42"/>
      <c r="Y79" s="21" t="str">
        <f t="shared" si="7"/>
        <v/>
      </c>
      <c r="Z79" s="21" t="str">
        <f t="shared" si="7"/>
        <v/>
      </c>
      <c r="AA79" s="21" t="str">
        <f t="shared" si="7"/>
        <v/>
      </c>
      <c r="AB79" s="21" t="str">
        <f t="shared" si="7"/>
        <v/>
      </c>
      <c r="AC79" s="21" t="str">
        <f t="shared" si="7"/>
        <v/>
      </c>
      <c r="AD79" s="21"/>
      <c r="AE79" s="21"/>
      <c r="AF79" s="1">
        <f t="shared" si="8"/>
        <v>0</v>
      </c>
    </row>
    <row r="80" spans="1:32" ht="28.8" x14ac:dyDescent="0.4">
      <c r="A80" s="15" t="s">
        <v>507</v>
      </c>
      <c r="B80" s="61" t="s">
        <v>903</v>
      </c>
      <c r="C80" s="15" t="s">
        <v>46</v>
      </c>
      <c r="D80" s="66">
        <v>29</v>
      </c>
      <c r="E80" s="15" t="s">
        <v>508</v>
      </c>
      <c r="F80" s="15" t="s">
        <v>215</v>
      </c>
      <c r="G80" s="15" t="s">
        <v>659</v>
      </c>
      <c r="H80" s="15" t="s">
        <v>659</v>
      </c>
      <c r="I80" s="16" t="s">
        <v>509</v>
      </c>
      <c r="J80" s="69">
        <v>4</v>
      </c>
      <c r="K80" s="22">
        <f>5*J80</f>
        <v>20</v>
      </c>
      <c r="M80" s="29" t="str">
        <f>IF($G80=M$3,$K80,"")</f>
        <v/>
      </c>
      <c r="N80" s="29" t="str">
        <f>IF($G80=N$3,$K80,"")</f>
        <v/>
      </c>
      <c r="O80" s="29" t="str">
        <f>IF($G80=O$3,$K80,"")</f>
        <v/>
      </c>
      <c r="P80" s="29">
        <f>IF($G80=P$3,$K80,"")</f>
        <v>20</v>
      </c>
      <c r="Q80" s="29" t="str">
        <f>IF($G80=Q$3,$K80,"")</f>
        <v/>
      </c>
      <c r="R80" s="29" t="str">
        <f t="shared" si="6"/>
        <v/>
      </c>
      <c r="S80" s="29"/>
      <c r="T80" s="29"/>
      <c r="U80" s="26">
        <f t="shared" si="9"/>
        <v>5</v>
      </c>
      <c r="V80" s="26" t="str">
        <f>IF(X80="W",U80*2,IF(X80="R",U80,""))</f>
        <v/>
      </c>
      <c r="W80" s="8">
        <v>77</v>
      </c>
      <c r="X80" s="42"/>
      <c r="Y80" s="21" t="str">
        <f t="shared" si="7"/>
        <v/>
      </c>
      <c r="Z80" s="21" t="str">
        <f t="shared" si="7"/>
        <v/>
      </c>
      <c r="AA80" s="21" t="str">
        <f t="shared" si="7"/>
        <v/>
      </c>
      <c r="AB80" s="21" t="str">
        <f t="shared" si="7"/>
        <v/>
      </c>
      <c r="AC80" s="21" t="str">
        <f t="shared" si="7"/>
        <v/>
      </c>
      <c r="AD80" s="21"/>
      <c r="AE80" s="21"/>
      <c r="AF80" s="1">
        <f t="shared" si="8"/>
        <v>1</v>
      </c>
    </row>
    <row r="81" spans="1:32" ht="28.8" x14ac:dyDescent="0.4">
      <c r="A81" s="15" t="s">
        <v>510</v>
      </c>
      <c r="B81" s="61" t="s">
        <v>904</v>
      </c>
      <c r="C81" s="15" t="s">
        <v>46</v>
      </c>
      <c r="D81" s="66">
        <v>29</v>
      </c>
      <c r="E81" s="15" t="s">
        <v>508</v>
      </c>
      <c r="F81" s="15" t="s">
        <v>215</v>
      </c>
      <c r="G81" s="15" t="s">
        <v>10</v>
      </c>
      <c r="H81" s="15" t="s">
        <v>10</v>
      </c>
      <c r="I81" s="16" t="s">
        <v>905</v>
      </c>
      <c r="J81" s="69">
        <v>4</v>
      </c>
      <c r="K81" s="22">
        <f>5*J81</f>
        <v>20</v>
      </c>
      <c r="M81" s="29" t="str">
        <f>IF($G81=M$3,$K81,"")</f>
        <v/>
      </c>
      <c r="N81" s="29">
        <f>IF($G81=N$3,$K81,"")</f>
        <v>20</v>
      </c>
      <c r="O81" s="29" t="str">
        <f>IF($G81=O$3,$K81,"")</f>
        <v/>
      </c>
      <c r="P81" s="29" t="str">
        <f>IF($G81=P$3,$K81,"")</f>
        <v/>
      </c>
      <c r="Q81" s="29" t="str">
        <f>IF($G81=Q$3,$K81,"")</f>
        <v/>
      </c>
      <c r="R81" s="29" t="str">
        <f t="shared" si="6"/>
        <v/>
      </c>
      <c r="S81" s="29"/>
      <c r="T81" s="29"/>
      <c r="U81" s="26">
        <f t="shared" si="9"/>
        <v>5</v>
      </c>
      <c r="V81" s="26" t="str">
        <f>IF(X81="W",U81*2,IF(X81="R",U81,""))</f>
        <v/>
      </c>
      <c r="W81" s="8">
        <v>78</v>
      </c>
      <c r="X81" s="42"/>
      <c r="Y81" s="21" t="str">
        <f t="shared" si="7"/>
        <v/>
      </c>
      <c r="Z81" s="21" t="str">
        <f t="shared" si="7"/>
        <v/>
      </c>
      <c r="AA81" s="21" t="str">
        <f t="shared" si="7"/>
        <v/>
      </c>
      <c r="AB81" s="21" t="str">
        <f t="shared" si="7"/>
        <v/>
      </c>
      <c r="AC81" s="21" t="str">
        <f t="shared" si="7"/>
        <v/>
      </c>
      <c r="AD81" s="21"/>
      <c r="AE81" s="21"/>
      <c r="AF81" s="1">
        <f t="shared" si="8"/>
        <v>0</v>
      </c>
    </row>
    <row r="82" spans="1:32" x14ac:dyDescent="0.4">
      <c r="A82" s="15" t="s">
        <v>511</v>
      </c>
      <c r="B82" s="61" t="s">
        <v>906</v>
      </c>
      <c r="C82" s="15" t="s">
        <v>46</v>
      </c>
      <c r="D82" s="66">
        <v>31</v>
      </c>
      <c r="E82" s="15" t="s">
        <v>512</v>
      </c>
      <c r="F82" s="15" t="s">
        <v>218</v>
      </c>
      <c r="G82" s="15" t="s">
        <v>8</v>
      </c>
      <c r="H82" s="15" t="s">
        <v>8</v>
      </c>
      <c r="I82" s="16" t="s">
        <v>19</v>
      </c>
      <c r="J82" s="21">
        <v>2</v>
      </c>
      <c r="K82" s="22">
        <f>5*J82</f>
        <v>10</v>
      </c>
      <c r="M82" s="29">
        <f>IF($G82=M$3,$K82,"")</f>
        <v>10</v>
      </c>
      <c r="N82" s="29" t="str">
        <f>IF($G82=N$3,$K82,"")</f>
        <v/>
      </c>
      <c r="O82" s="29" t="str">
        <f>IF($G82=O$3,$K82,"")</f>
        <v/>
      </c>
      <c r="P82" s="29" t="str">
        <f>IF($G82=P$3,$K82,"")</f>
        <v/>
      </c>
      <c r="Q82" s="29" t="str">
        <f>IF($G82=Q$3,$K82,"")</f>
        <v/>
      </c>
      <c r="R82" s="29" t="str">
        <f t="shared" si="6"/>
        <v/>
      </c>
      <c r="S82" s="29"/>
      <c r="T82" s="29"/>
      <c r="U82" s="26">
        <f>IF(J82=8,9,IF(J82=4,5,J82))</f>
        <v>2</v>
      </c>
      <c r="V82" s="26" t="str">
        <f>IF(X82="W",U82*2,IF(X82="R",U82,""))</f>
        <v/>
      </c>
      <c r="W82" s="8">
        <v>79</v>
      </c>
      <c r="X82" s="42"/>
      <c r="Y82" s="21" t="str">
        <f t="shared" si="7"/>
        <v/>
      </c>
      <c r="Z82" s="21" t="str">
        <f t="shared" si="7"/>
        <v/>
      </c>
      <c r="AA82" s="21" t="str">
        <f t="shared" si="7"/>
        <v/>
      </c>
      <c r="AB82" s="21" t="str">
        <f t="shared" si="7"/>
        <v/>
      </c>
      <c r="AC82" s="21" t="str">
        <f t="shared" si="7"/>
        <v/>
      </c>
      <c r="AD82" s="21"/>
      <c r="AE82" s="21"/>
      <c r="AF82" s="1">
        <f t="shared" si="8"/>
        <v>1</v>
      </c>
    </row>
    <row r="83" spans="1:32" x14ac:dyDescent="0.4">
      <c r="A83" s="15" t="s">
        <v>64</v>
      </c>
      <c r="B83" s="61" t="s">
        <v>907</v>
      </c>
      <c r="C83" s="15" t="s">
        <v>46</v>
      </c>
      <c r="D83" s="66">
        <v>31</v>
      </c>
      <c r="E83" s="15" t="s">
        <v>512</v>
      </c>
      <c r="F83" s="15" t="s">
        <v>218</v>
      </c>
      <c r="G83" s="15" t="s">
        <v>10</v>
      </c>
      <c r="H83" s="15" t="s">
        <v>10</v>
      </c>
      <c r="I83" s="16" t="s">
        <v>513</v>
      </c>
      <c r="J83" s="21">
        <v>2</v>
      </c>
      <c r="K83" s="22">
        <f>5*J83</f>
        <v>10</v>
      </c>
      <c r="M83" s="29" t="str">
        <f>IF($G83=M$3,$K83,"")</f>
        <v/>
      </c>
      <c r="N83" s="29">
        <f>IF($G83=N$3,$K83,"")</f>
        <v>10</v>
      </c>
      <c r="O83" s="29" t="str">
        <f>IF($G83=O$3,$K83,"")</f>
        <v/>
      </c>
      <c r="P83" s="29" t="str">
        <f>IF($G83=P$3,$K83,"")</f>
        <v/>
      </c>
      <c r="Q83" s="29" t="str">
        <f>IF($G83=Q$3,$K83,"")</f>
        <v/>
      </c>
      <c r="R83" s="29" t="str">
        <f t="shared" si="6"/>
        <v/>
      </c>
      <c r="S83" s="29"/>
      <c r="T83" s="29"/>
      <c r="U83" s="26">
        <f>IF(J83=8,9,IF(J83=4,5,J83))</f>
        <v>2</v>
      </c>
      <c r="V83" s="26" t="str">
        <f>IF(X83="W",U83*2,IF(X83="R",U83,""))</f>
        <v/>
      </c>
      <c r="W83" s="8">
        <v>80</v>
      </c>
      <c r="X83" s="42"/>
      <c r="Y83" s="21" t="str">
        <f t="shared" si="7"/>
        <v/>
      </c>
      <c r="Z83" s="21" t="str">
        <f t="shared" si="7"/>
        <v/>
      </c>
      <c r="AA83" s="21" t="str">
        <f t="shared" si="7"/>
        <v/>
      </c>
      <c r="AB83" s="21" t="str">
        <f t="shared" si="7"/>
        <v/>
      </c>
      <c r="AC83" s="21" t="str">
        <f t="shared" si="7"/>
        <v/>
      </c>
      <c r="AD83" s="21"/>
      <c r="AE83" s="21"/>
      <c r="AF83" s="1">
        <f t="shared" si="8"/>
        <v>0</v>
      </c>
    </row>
    <row r="84" spans="1:32" x14ac:dyDescent="0.4">
      <c r="A84" s="15" t="s">
        <v>514</v>
      </c>
      <c r="B84" s="61" t="s">
        <v>908</v>
      </c>
      <c r="C84" s="15" t="s">
        <v>46</v>
      </c>
      <c r="D84" s="66">
        <v>30</v>
      </c>
      <c r="E84" s="15" t="s">
        <v>515</v>
      </c>
      <c r="F84" s="15" t="s">
        <v>516</v>
      </c>
      <c r="G84" s="15" t="s">
        <v>10</v>
      </c>
      <c r="H84" s="15" t="s">
        <v>10</v>
      </c>
      <c r="I84" s="16" t="s">
        <v>517</v>
      </c>
      <c r="J84" s="21">
        <v>2</v>
      </c>
      <c r="K84" s="22">
        <f>5*J84</f>
        <v>10</v>
      </c>
      <c r="M84" s="29" t="str">
        <f>IF($G84=M$3,$K84,"")</f>
        <v/>
      </c>
      <c r="N84" s="29">
        <f>IF($G84=N$3,$K84,"")</f>
        <v>10</v>
      </c>
      <c r="O84" s="29" t="str">
        <f>IF($G84=O$3,$K84,"")</f>
        <v/>
      </c>
      <c r="P84" s="29" t="str">
        <f>IF($G84=P$3,$K84,"")</f>
        <v/>
      </c>
      <c r="Q84" s="29" t="str">
        <f>IF($G84=Q$3,$K84,"")</f>
        <v/>
      </c>
      <c r="R84" s="29" t="str">
        <f t="shared" si="6"/>
        <v/>
      </c>
      <c r="S84" s="29"/>
      <c r="T84" s="29"/>
      <c r="U84" s="26">
        <f>IF(J84=8,9,IF(J84=4,5,J84))</f>
        <v>2</v>
      </c>
      <c r="V84" s="26" t="str">
        <f>IF(X84="W",U84*2,IF(X84="R",U84,""))</f>
        <v/>
      </c>
      <c r="W84" s="8">
        <v>81</v>
      </c>
      <c r="X84" s="42"/>
      <c r="Y84" s="21" t="str">
        <f t="shared" si="7"/>
        <v/>
      </c>
      <c r="Z84" s="21" t="str">
        <f t="shared" si="7"/>
        <v/>
      </c>
      <c r="AA84" s="21" t="str">
        <f t="shared" si="7"/>
        <v/>
      </c>
      <c r="AB84" s="21" t="str">
        <f t="shared" si="7"/>
        <v/>
      </c>
      <c r="AC84" s="21" t="str">
        <f t="shared" si="7"/>
        <v/>
      </c>
      <c r="AD84" s="21"/>
      <c r="AE84" s="21"/>
      <c r="AF84" s="1">
        <f t="shared" si="8"/>
        <v>1</v>
      </c>
    </row>
    <row r="85" spans="1:32" x14ac:dyDescent="0.4">
      <c r="A85" s="15" t="s">
        <v>63</v>
      </c>
      <c r="B85" s="61" t="s">
        <v>909</v>
      </c>
      <c r="C85" s="15" t="s">
        <v>46</v>
      </c>
      <c r="D85" s="66">
        <v>31</v>
      </c>
      <c r="E85" s="15" t="s">
        <v>512</v>
      </c>
      <c r="F85" s="15" t="s">
        <v>218</v>
      </c>
      <c r="G85" s="15" t="s">
        <v>10</v>
      </c>
      <c r="H85" s="15" t="s">
        <v>10</v>
      </c>
      <c r="I85" s="16" t="s">
        <v>518</v>
      </c>
      <c r="J85" s="21">
        <v>2</v>
      </c>
      <c r="K85" s="22">
        <f>5*J85</f>
        <v>10</v>
      </c>
      <c r="M85" s="29" t="str">
        <f>IF($G85=M$3,$K85,"")</f>
        <v/>
      </c>
      <c r="N85" s="29">
        <f>IF($G85=N$3,$K85,"")</f>
        <v>10</v>
      </c>
      <c r="O85" s="29" t="str">
        <f>IF($G85=O$3,$K85,"")</f>
        <v/>
      </c>
      <c r="P85" s="29" t="str">
        <f>IF($G85=P$3,$K85,"")</f>
        <v/>
      </c>
      <c r="Q85" s="29" t="str">
        <f>IF($G85=Q$3,$K85,"")</f>
        <v/>
      </c>
      <c r="R85" s="29" t="str">
        <f t="shared" si="6"/>
        <v/>
      </c>
      <c r="S85" s="29"/>
      <c r="T85" s="29"/>
      <c r="U85" s="26">
        <f>IF(J85=8,9,IF(J85=4,5,J85))</f>
        <v>2</v>
      </c>
      <c r="V85" s="26" t="str">
        <f>IF(X85="W",U85*2,IF(X85="R",U85,""))</f>
        <v/>
      </c>
      <c r="W85" s="8">
        <v>82</v>
      </c>
      <c r="X85" s="42"/>
      <c r="Y85" s="21" t="str">
        <f t="shared" si="7"/>
        <v/>
      </c>
      <c r="Z85" s="21" t="str">
        <f t="shared" si="7"/>
        <v/>
      </c>
      <c r="AA85" s="21" t="str">
        <f t="shared" si="7"/>
        <v/>
      </c>
      <c r="AB85" s="21" t="str">
        <f t="shared" si="7"/>
        <v/>
      </c>
      <c r="AC85" s="21" t="str">
        <f t="shared" si="7"/>
        <v/>
      </c>
      <c r="AD85" s="21"/>
      <c r="AE85" s="21"/>
      <c r="AF85" s="1">
        <f t="shared" si="8"/>
        <v>1</v>
      </c>
    </row>
    <row r="86" spans="1:32" x14ac:dyDescent="0.4">
      <c r="A86" s="15" t="s">
        <v>53</v>
      </c>
      <c r="B86" s="61" t="s">
        <v>910</v>
      </c>
      <c r="C86" s="15" t="s">
        <v>46</v>
      </c>
      <c r="D86" s="66">
        <v>31</v>
      </c>
      <c r="E86" s="15" t="s">
        <v>512</v>
      </c>
      <c r="F86" s="15" t="s">
        <v>218</v>
      </c>
      <c r="G86" s="15" t="s">
        <v>8</v>
      </c>
      <c r="H86" s="15" t="s">
        <v>8</v>
      </c>
      <c r="I86" s="16" t="s">
        <v>57</v>
      </c>
      <c r="J86" s="21">
        <v>2</v>
      </c>
      <c r="K86" s="22">
        <f>5*J86</f>
        <v>10</v>
      </c>
      <c r="M86" s="29">
        <f>IF($G86=M$3,$K86,"")</f>
        <v>10</v>
      </c>
      <c r="N86" s="29" t="str">
        <f>IF($G86=N$3,$K86,"")</f>
        <v/>
      </c>
      <c r="O86" s="29" t="str">
        <f>IF($G86=O$3,$K86,"")</f>
        <v/>
      </c>
      <c r="P86" s="29" t="str">
        <f>IF($G86=P$3,$K86,"")</f>
        <v/>
      </c>
      <c r="Q86" s="29" t="str">
        <f>IF($G86=Q$3,$K86,"")</f>
        <v/>
      </c>
      <c r="R86" s="29" t="str">
        <f t="shared" si="6"/>
        <v/>
      </c>
      <c r="S86" s="29"/>
      <c r="T86" s="29"/>
      <c r="U86" s="26">
        <f t="shared" ref="U86:U88" si="10">IF(J86=8,9,IF(J86=4,5,J86))</f>
        <v>2</v>
      </c>
      <c r="W86" s="8">
        <v>83</v>
      </c>
      <c r="X86" s="42"/>
      <c r="Y86" s="21" t="str">
        <f t="shared" si="7"/>
        <v/>
      </c>
      <c r="Z86" s="21" t="str">
        <f t="shared" si="7"/>
        <v/>
      </c>
      <c r="AA86" s="21" t="str">
        <f t="shared" si="7"/>
        <v/>
      </c>
      <c r="AB86" s="21" t="str">
        <f t="shared" si="7"/>
        <v/>
      </c>
      <c r="AC86" s="21" t="str">
        <f t="shared" si="7"/>
        <v/>
      </c>
      <c r="AD86" s="21"/>
      <c r="AE86" s="21"/>
      <c r="AF86" s="1">
        <f t="shared" si="8"/>
        <v>0</v>
      </c>
    </row>
    <row r="87" spans="1:32" x14ac:dyDescent="0.4">
      <c r="A87" s="15" t="s">
        <v>55</v>
      </c>
      <c r="B87" s="61" t="s">
        <v>911</v>
      </c>
      <c r="C87" s="15" t="s">
        <v>46</v>
      </c>
      <c r="D87" s="66">
        <v>32</v>
      </c>
      <c r="E87" s="15" t="s">
        <v>519</v>
      </c>
      <c r="F87" s="15" t="s">
        <v>226</v>
      </c>
      <c r="G87" s="15" t="s">
        <v>8</v>
      </c>
      <c r="H87" s="15" t="s">
        <v>8</v>
      </c>
      <c r="I87" s="16" t="s">
        <v>62</v>
      </c>
      <c r="J87" s="21">
        <v>2</v>
      </c>
      <c r="K87" s="22">
        <f>5*J87</f>
        <v>10</v>
      </c>
      <c r="M87" s="29">
        <f>IF($G87=M$3,$K87,"")</f>
        <v>10</v>
      </c>
      <c r="N87" s="29" t="str">
        <f>IF($G87=N$3,$K87,"")</f>
        <v/>
      </c>
      <c r="O87" s="29" t="str">
        <f>IF($G87=O$3,$K87,"")</f>
        <v/>
      </c>
      <c r="P87" s="29" t="str">
        <f>IF($G87=P$3,$K87,"")</f>
        <v/>
      </c>
      <c r="Q87" s="29" t="str">
        <f>IF($G87=Q$3,$K87,"")</f>
        <v/>
      </c>
      <c r="R87" s="29" t="str">
        <f t="shared" si="6"/>
        <v/>
      </c>
      <c r="S87" s="29"/>
      <c r="T87" s="29"/>
      <c r="U87" s="26">
        <f t="shared" si="10"/>
        <v>2</v>
      </c>
      <c r="W87" s="8">
        <v>84</v>
      </c>
      <c r="X87" s="42"/>
      <c r="Y87" s="21" t="str">
        <f t="shared" si="7"/>
        <v/>
      </c>
      <c r="Z87" s="21" t="str">
        <f t="shared" si="7"/>
        <v/>
      </c>
      <c r="AA87" s="21" t="str">
        <f t="shared" si="7"/>
        <v/>
      </c>
      <c r="AB87" s="21" t="str">
        <f t="shared" si="7"/>
        <v/>
      </c>
      <c r="AC87" s="21" t="str">
        <f t="shared" si="7"/>
        <v/>
      </c>
      <c r="AD87" s="21"/>
      <c r="AE87" s="21"/>
      <c r="AF87" s="1">
        <f t="shared" si="8"/>
        <v>1</v>
      </c>
    </row>
    <row r="88" spans="1:32" x14ac:dyDescent="0.4">
      <c r="A88" s="15" t="s">
        <v>56</v>
      </c>
      <c r="B88" s="61" t="s">
        <v>912</v>
      </c>
      <c r="C88" s="15" t="s">
        <v>46</v>
      </c>
      <c r="D88" s="66">
        <v>32</v>
      </c>
      <c r="E88" s="15" t="s">
        <v>519</v>
      </c>
      <c r="F88" s="15" t="s">
        <v>226</v>
      </c>
      <c r="G88" s="15" t="s">
        <v>8</v>
      </c>
      <c r="H88" s="15" t="s">
        <v>8</v>
      </c>
      <c r="I88" s="16" t="s">
        <v>60</v>
      </c>
      <c r="J88" s="21">
        <v>2</v>
      </c>
      <c r="K88" s="22">
        <f>5*J88</f>
        <v>10</v>
      </c>
      <c r="M88" s="29">
        <f>IF($G88=M$3,$K88,"")</f>
        <v>10</v>
      </c>
      <c r="N88" s="29" t="str">
        <f>IF($G88=N$3,$K88,"")</f>
        <v/>
      </c>
      <c r="O88" s="29" t="str">
        <f>IF($G88=O$3,$K88,"")</f>
        <v/>
      </c>
      <c r="P88" s="29" t="str">
        <f>IF($G88=P$3,$K88,"")</f>
        <v/>
      </c>
      <c r="Q88" s="29" t="str">
        <f>IF($G88=Q$3,$K88,"")</f>
        <v/>
      </c>
      <c r="R88" s="29" t="str">
        <f t="shared" si="6"/>
        <v/>
      </c>
      <c r="S88" s="29"/>
      <c r="T88" s="29"/>
      <c r="U88" s="26">
        <f t="shared" si="10"/>
        <v>2</v>
      </c>
      <c r="W88" s="8">
        <v>85</v>
      </c>
      <c r="X88" s="42"/>
      <c r="Y88" s="21" t="str">
        <f t="shared" si="7"/>
        <v/>
      </c>
      <c r="Z88" s="21" t="str">
        <f t="shared" si="7"/>
        <v/>
      </c>
      <c r="AA88" s="21" t="str">
        <f t="shared" si="7"/>
        <v/>
      </c>
      <c r="AB88" s="21" t="str">
        <f t="shared" si="7"/>
        <v/>
      </c>
      <c r="AC88" s="21" t="str">
        <f t="shared" si="7"/>
        <v/>
      </c>
      <c r="AD88" s="21"/>
      <c r="AE88" s="21"/>
      <c r="AF88" s="1">
        <f t="shared" si="8"/>
        <v>0</v>
      </c>
    </row>
    <row r="89" spans="1:32" ht="28.8" x14ac:dyDescent="0.4">
      <c r="A89" s="15" t="s">
        <v>520</v>
      </c>
      <c r="B89" s="61" t="s">
        <v>913</v>
      </c>
      <c r="C89" s="15" t="s">
        <v>46</v>
      </c>
      <c r="D89" s="66">
        <v>34</v>
      </c>
      <c r="E89" s="15" t="s">
        <v>521</v>
      </c>
      <c r="F89" s="15" t="s">
        <v>229</v>
      </c>
      <c r="G89" s="15" t="s">
        <v>10</v>
      </c>
      <c r="H89" s="15" t="s">
        <v>10</v>
      </c>
      <c r="I89" s="16" t="s">
        <v>522</v>
      </c>
      <c r="J89" s="69">
        <v>4</v>
      </c>
      <c r="K89" s="22">
        <f>5*J89</f>
        <v>20</v>
      </c>
      <c r="M89" s="29" t="str">
        <f>IF($G89=M$3,$K89,"")</f>
        <v/>
      </c>
      <c r="N89" s="29">
        <f>IF($G89=N$3,$K89,"")</f>
        <v>20</v>
      </c>
      <c r="O89" s="29" t="str">
        <f>IF($G89=O$3,$K89,"")</f>
        <v/>
      </c>
      <c r="P89" s="29" t="str">
        <f>IF($G89=P$3,$K89,"")</f>
        <v/>
      </c>
      <c r="Q89" s="29" t="str">
        <f>IF($G89=Q$3,$K89,"")</f>
        <v/>
      </c>
      <c r="R89" s="29" t="str">
        <f t="shared" si="6"/>
        <v/>
      </c>
      <c r="S89" s="29"/>
      <c r="T89" s="29"/>
      <c r="U89" s="26">
        <f t="shared" ref="U89:U107" si="11">IF(J89=8,9,IF(J89=4,5,J89))</f>
        <v>5</v>
      </c>
      <c r="W89" s="8">
        <v>86</v>
      </c>
      <c r="X89" s="42"/>
      <c r="Y89" s="21" t="str">
        <f t="shared" si="7"/>
        <v/>
      </c>
      <c r="Z89" s="21" t="str">
        <f t="shared" si="7"/>
        <v/>
      </c>
      <c r="AA89" s="21" t="str">
        <f t="shared" si="7"/>
        <v/>
      </c>
      <c r="AB89" s="21" t="str">
        <f t="shared" si="7"/>
        <v/>
      </c>
      <c r="AC89" s="21" t="str">
        <f t="shared" si="7"/>
        <v/>
      </c>
      <c r="AD89" s="21"/>
      <c r="AE89" s="21"/>
      <c r="AF89" s="1">
        <f t="shared" si="8"/>
        <v>1</v>
      </c>
    </row>
    <row r="90" spans="1:32" ht="28.8" x14ac:dyDescent="0.4">
      <c r="A90" s="15" t="s">
        <v>523</v>
      </c>
      <c r="B90" s="61" t="s">
        <v>914</v>
      </c>
      <c r="C90" s="15" t="s">
        <v>46</v>
      </c>
      <c r="D90" s="66">
        <v>34</v>
      </c>
      <c r="E90" s="15" t="s">
        <v>521</v>
      </c>
      <c r="F90" s="15" t="s">
        <v>229</v>
      </c>
      <c r="G90" s="15" t="s">
        <v>10</v>
      </c>
      <c r="H90" s="15" t="s">
        <v>10</v>
      </c>
      <c r="I90" s="16" t="s">
        <v>524</v>
      </c>
      <c r="J90" s="69">
        <v>4</v>
      </c>
      <c r="K90" s="22">
        <f>5*J90</f>
        <v>20</v>
      </c>
      <c r="M90" s="29" t="str">
        <f>IF($G90=M$3,$K90,"")</f>
        <v/>
      </c>
      <c r="N90" s="29">
        <f>IF($G90=N$3,$K90,"")</f>
        <v>20</v>
      </c>
      <c r="O90" s="29" t="str">
        <f>IF($G90=O$3,$K90,"")</f>
        <v/>
      </c>
      <c r="P90" s="29" t="str">
        <f>IF($G90=P$3,$K90,"")</f>
        <v/>
      </c>
      <c r="Q90" s="29" t="str">
        <f>IF($G90=Q$3,$K90,"")</f>
        <v/>
      </c>
      <c r="R90" s="29" t="str">
        <f t="shared" si="6"/>
        <v/>
      </c>
      <c r="S90" s="29"/>
      <c r="T90" s="29"/>
      <c r="U90" s="26">
        <f t="shared" si="11"/>
        <v>5</v>
      </c>
      <c r="W90" s="8">
        <v>87</v>
      </c>
      <c r="X90" s="42"/>
      <c r="Y90" s="21" t="str">
        <f t="shared" si="7"/>
        <v/>
      </c>
      <c r="Z90" s="21" t="str">
        <f t="shared" si="7"/>
        <v/>
      </c>
      <c r="AA90" s="21" t="str">
        <f t="shared" si="7"/>
        <v/>
      </c>
      <c r="AB90" s="21" t="str">
        <f t="shared" si="7"/>
        <v/>
      </c>
      <c r="AC90" s="21" t="str">
        <f t="shared" si="7"/>
        <v/>
      </c>
      <c r="AD90" s="21"/>
      <c r="AE90" s="21"/>
      <c r="AF90" s="1">
        <f t="shared" si="8"/>
        <v>0</v>
      </c>
    </row>
    <row r="91" spans="1:32" x14ac:dyDescent="0.4">
      <c r="A91" s="15" t="s">
        <v>58</v>
      </c>
      <c r="B91" s="61" t="s">
        <v>915</v>
      </c>
      <c r="C91" s="15" t="s">
        <v>46</v>
      </c>
      <c r="D91" s="66">
        <v>35</v>
      </c>
      <c r="E91" s="15" t="s">
        <v>525</v>
      </c>
      <c r="F91" s="15" t="s">
        <v>232</v>
      </c>
      <c r="G91" s="15" t="s">
        <v>8</v>
      </c>
      <c r="H91" s="15" t="s">
        <v>8</v>
      </c>
      <c r="I91" s="16" t="s">
        <v>67</v>
      </c>
      <c r="J91" s="21">
        <v>2</v>
      </c>
      <c r="K91" s="22">
        <f>5*J91</f>
        <v>10</v>
      </c>
      <c r="M91" s="29">
        <f>IF($G91=M$3,$K91,"")</f>
        <v>10</v>
      </c>
      <c r="N91" s="29" t="str">
        <f>IF($G91=N$3,$K91,"")</f>
        <v/>
      </c>
      <c r="O91" s="29" t="str">
        <f>IF($G91=O$3,$K91,"")</f>
        <v/>
      </c>
      <c r="P91" s="29" t="str">
        <f>IF($G91=P$3,$K91,"")</f>
        <v/>
      </c>
      <c r="Q91" s="29" t="str">
        <f>IF($G91=Q$3,$K91,"")</f>
        <v/>
      </c>
      <c r="R91" s="29" t="str">
        <f t="shared" si="6"/>
        <v/>
      </c>
      <c r="S91" s="29"/>
      <c r="T91" s="29"/>
      <c r="U91" s="26">
        <f t="shared" si="11"/>
        <v>2</v>
      </c>
      <c r="W91" s="8">
        <v>88</v>
      </c>
      <c r="X91" s="42"/>
      <c r="Y91" s="21" t="str">
        <f t="shared" si="7"/>
        <v/>
      </c>
      <c r="Z91" s="21" t="str">
        <f t="shared" si="7"/>
        <v/>
      </c>
      <c r="AA91" s="21" t="str">
        <f t="shared" si="7"/>
        <v/>
      </c>
      <c r="AB91" s="21" t="str">
        <f t="shared" si="7"/>
        <v/>
      </c>
      <c r="AC91" s="21" t="str">
        <f t="shared" si="7"/>
        <v/>
      </c>
      <c r="AD91" s="21"/>
      <c r="AE91" s="21"/>
      <c r="AF91" s="1">
        <f t="shared" si="8"/>
        <v>1</v>
      </c>
    </row>
    <row r="92" spans="1:32" x14ac:dyDescent="0.4">
      <c r="A92" s="15" t="s">
        <v>526</v>
      </c>
      <c r="B92" s="61" t="s">
        <v>916</v>
      </c>
      <c r="C92" s="15" t="s">
        <v>46</v>
      </c>
      <c r="D92" s="66">
        <v>35</v>
      </c>
      <c r="E92" s="15" t="s">
        <v>525</v>
      </c>
      <c r="F92" s="15" t="s">
        <v>232</v>
      </c>
      <c r="G92" s="15" t="s">
        <v>12</v>
      </c>
      <c r="H92" s="15" t="s">
        <v>12</v>
      </c>
      <c r="I92" s="16" t="s">
        <v>527</v>
      </c>
      <c r="J92" s="21">
        <v>2</v>
      </c>
      <c r="K92" s="22">
        <f>5*J92</f>
        <v>10</v>
      </c>
      <c r="M92" s="29" t="str">
        <f>IF($G92=M$3,$K92,"")</f>
        <v/>
      </c>
      <c r="N92" s="29" t="str">
        <f>IF($G92=N$3,$K92,"")</f>
        <v/>
      </c>
      <c r="O92" s="29">
        <f>IF($G92=O$3,$K92,"")</f>
        <v>10</v>
      </c>
      <c r="P92" s="29" t="str">
        <f>IF($G92=P$3,$K92,"")</f>
        <v/>
      </c>
      <c r="Q92" s="29" t="str">
        <f>IF($G92=Q$3,$K92,"")</f>
        <v/>
      </c>
      <c r="R92" s="29" t="str">
        <f t="shared" si="6"/>
        <v/>
      </c>
      <c r="S92" s="29"/>
      <c r="T92" s="29"/>
      <c r="U92" s="26">
        <f t="shared" si="11"/>
        <v>2</v>
      </c>
      <c r="W92" s="8">
        <v>89</v>
      </c>
      <c r="X92" s="42"/>
      <c r="Y92" s="21" t="str">
        <f t="shared" si="7"/>
        <v/>
      </c>
      <c r="Z92" s="21" t="str">
        <f t="shared" si="7"/>
        <v/>
      </c>
      <c r="AA92" s="21" t="str">
        <f t="shared" si="7"/>
        <v/>
      </c>
      <c r="AB92" s="21" t="str">
        <f t="shared" si="7"/>
        <v/>
      </c>
      <c r="AC92" s="21" t="str">
        <f t="shared" si="7"/>
        <v/>
      </c>
      <c r="AD92" s="21"/>
      <c r="AE92" s="21"/>
      <c r="AF92" s="1">
        <f t="shared" si="8"/>
        <v>0</v>
      </c>
    </row>
    <row r="93" spans="1:32" x14ac:dyDescent="0.4">
      <c r="A93" s="15" t="s">
        <v>59</v>
      </c>
      <c r="B93" s="61" t="s">
        <v>917</v>
      </c>
      <c r="C93" s="15" t="s">
        <v>46</v>
      </c>
      <c r="D93" s="66">
        <v>35</v>
      </c>
      <c r="E93" s="15" t="s">
        <v>525</v>
      </c>
      <c r="F93" s="15" t="s">
        <v>232</v>
      </c>
      <c r="G93" s="15" t="s">
        <v>8</v>
      </c>
      <c r="H93" s="15" t="s">
        <v>8</v>
      </c>
      <c r="I93" s="16" t="s">
        <v>69</v>
      </c>
      <c r="J93" s="21">
        <v>2</v>
      </c>
      <c r="K93" s="22">
        <f>5*J93</f>
        <v>10</v>
      </c>
      <c r="M93" s="29">
        <f>IF($G93=M$3,$K93,"")</f>
        <v>10</v>
      </c>
      <c r="N93" s="29" t="str">
        <f>IF($G93=N$3,$K93,"")</f>
        <v/>
      </c>
      <c r="O93" s="29" t="str">
        <f>IF($G93=O$3,$K93,"")</f>
        <v/>
      </c>
      <c r="P93" s="29" t="str">
        <f>IF($G93=P$3,$K93,"")</f>
        <v/>
      </c>
      <c r="Q93" s="29" t="str">
        <f>IF($G93=Q$3,$K93,"")</f>
        <v/>
      </c>
      <c r="R93" s="29" t="str">
        <f t="shared" si="6"/>
        <v/>
      </c>
      <c r="S93" s="29"/>
      <c r="T93" s="29"/>
      <c r="U93" s="26">
        <f t="shared" si="11"/>
        <v>2</v>
      </c>
      <c r="W93" s="8">
        <v>90</v>
      </c>
      <c r="X93" s="42"/>
      <c r="Y93" s="21" t="str">
        <f t="shared" si="7"/>
        <v/>
      </c>
      <c r="Z93" s="21" t="str">
        <f t="shared" si="7"/>
        <v/>
      </c>
      <c r="AA93" s="21" t="str">
        <f t="shared" si="7"/>
        <v/>
      </c>
      <c r="AB93" s="21" t="str">
        <f t="shared" si="7"/>
        <v/>
      </c>
      <c r="AC93" s="21" t="str">
        <f t="shared" si="7"/>
        <v/>
      </c>
      <c r="AD93" s="21"/>
      <c r="AE93" s="21"/>
      <c r="AF93" s="1">
        <f t="shared" si="8"/>
        <v>0</v>
      </c>
    </row>
    <row r="94" spans="1:32" x14ac:dyDescent="0.4">
      <c r="A94" s="15" t="s">
        <v>68</v>
      </c>
      <c r="B94" s="61" t="s">
        <v>918</v>
      </c>
      <c r="C94" s="15" t="s">
        <v>46</v>
      </c>
      <c r="D94" s="66">
        <v>36</v>
      </c>
      <c r="E94" s="15" t="s">
        <v>528</v>
      </c>
      <c r="F94" s="15" t="s">
        <v>237</v>
      </c>
      <c r="G94" s="15" t="s">
        <v>8</v>
      </c>
      <c r="H94" s="15" t="s">
        <v>95</v>
      </c>
      <c r="I94" s="16" t="s">
        <v>529</v>
      </c>
      <c r="J94" s="21">
        <v>2</v>
      </c>
      <c r="K94" s="22">
        <f>5*J94</f>
        <v>10</v>
      </c>
      <c r="M94" s="29">
        <f>IF($G94=M$3,$K94,"")</f>
        <v>10</v>
      </c>
      <c r="N94" s="29" t="str">
        <f>IF($G94=N$3,$K94,"")</f>
        <v/>
      </c>
      <c r="O94" s="29" t="str">
        <f>IF($G94=O$3,$K94,"")</f>
        <v/>
      </c>
      <c r="P94" s="29" t="str">
        <f>IF($G94=P$3,$K94,"")</f>
        <v/>
      </c>
      <c r="Q94" s="29" t="str">
        <f>IF($G94=Q$3,$K94,"")</f>
        <v/>
      </c>
      <c r="R94" s="29" t="str">
        <f t="shared" si="6"/>
        <v/>
      </c>
      <c r="S94" s="29"/>
      <c r="T94" s="29"/>
      <c r="U94" s="26">
        <f t="shared" si="11"/>
        <v>2</v>
      </c>
      <c r="W94" s="8">
        <v>91</v>
      </c>
      <c r="X94" s="42"/>
      <c r="Y94" s="21" t="str">
        <f t="shared" si="7"/>
        <v/>
      </c>
      <c r="Z94" s="21" t="str">
        <f t="shared" si="7"/>
        <v/>
      </c>
      <c r="AA94" s="21" t="str">
        <f t="shared" si="7"/>
        <v/>
      </c>
      <c r="AB94" s="21" t="str">
        <f t="shared" si="7"/>
        <v/>
      </c>
      <c r="AC94" s="21" t="str">
        <f t="shared" si="7"/>
        <v/>
      </c>
      <c r="AD94" s="21"/>
      <c r="AE94" s="21"/>
      <c r="AF94" s="1">
        <f t="shared" si="8"/>
        <v>1</v>
      </c>
    </row>
    <row r="95" spans="1:32" x14ac:dyDescent="0.4">
      <c r="A95" s="15" t="s">
        <v>61</v>
      </c>
      <c r="B95" s="61" t="s">
        <v>919</v>
      </c>
      <c r="C95" s="15" t="s">
        <v>46</v>
      </c>
      <c r="D95" s="66">
        <v>36</v>
      </c>
      <c r="E95" s="15" t="s">
        <v>528</v>
      </c>
      <c r="F95" s="15" t="s">
        <v>237</v>
      </c>
      <c r="G95" s="15" t="s">
        <v>8</v>
      </c>
      <c r="H95" s="15" t="s">
        <v>8</v>
      </c>
      <c r="I95" s="16" t="s">
        <v>57</v>
      </c>
      <c r="J95" s="21">
        <v>2</v>
      </c>
      <c r="K95" s="22">
        <f>5*J95</f>
        <v>10</v>
      </c>
      <c r="M95" s="29">
        <f>IF($G95=M$3,$K95,"")</f>
        <v>10</v>
      </c>
      <c r="N95" s="29" t="str">
        <f>IF($G95=N$3,$K95,"")</f>
        <v/>
      </c>
      <c r="O95" s="29" t="str">
        <f>IF($G95=O$3,$K95,"")</f>
        <v/>
      </c>
      <c r="P95" s="29" t="str">
        <f>IF($G95=P$3,$K95,"")</f>
        <v/>
      </c>
      <c r="Q95" s="29" t="str">
        <f>IF($G95=Q$3,$K95,"")</f>
        <v/>
      </c>
      <c r="R95" s="29" t="str">
        <f t="shared" si="6"/>
        <v/>
      </c>
      <c r="S95" s="29"/>
      <c r="T95" s="29"/>
      <c r="U95" s="26">
        <f t="shared" si="11"/>
        <v>2</v>
      </c>
      <c r="V95" s="26" t="str">
        <f>IF(X95="W",U95*2,IF(X95="R",U95,""))</f>
        <v/>
      </c>
      <c r="W95" s="8">
        <v>92</v>
      </c>
      <c r="X95" s="42"/>
      <c r="Y95" s="21" t="str">
        <f t="shared" si="7"/>
        <v/>
      </c>
      <c r="Z95" s="21" t="str">
        <f t="shared" si="7"/>
        <v/>
      </c>
      <c r="AA95" s="21" t="str">
        <f t="shared" si="7"/>
        <v/>
      </c>
      <c r="AB95" s="21" t="str">
        <f t="shared" si="7"/>
        <v/>
      </c>
      <c r="AC95" s="21" t="str">
        <f t="shared" si="7"/>
        <v/>
      </c>
      <c r="AD95" s="21"/>
      <c r="AE95" s="21"/>
      <c r="AF95" s="1">
        <f t="shared" si="8"/>
        <v>0</v>
      </c>
    </row>
    <row r="96" spans="1:32" x14ac:dyDescent="0.4">
      <c r="A96" s="15" t="s">
        <v>530</v>
      </c>
      <c r="B96" s="61" t="s">
        <v>920</v>
      </c>
      <c r="C96" s="15" t="s">
        <v>46</v>
      </c>
      <c r="D96" s="66">
        <v>36</v>
      </c>
      <c r="E96" s="15" t="s">
        <v>528</v>
      </c>
      <c r="F96" s="15" t="s">
        <v>237</v>
      </c>
      <c r="G96" s="15" t="s">
        <v>10</v>
      </c>
      <c r="H96" s="15" t="s">
        <v>10</v>
      </c>
      <c r="I96" s="16" t="s">
        <v>531</v>
      </c>
      <c r="J96" s="21">
        <v>2</v>
      </c>
      <c r="K96" s="22">
        <f>5*J96</f>
        <v>10</v>
      </c>
      <c r="M96" s="29" t="str">
        <f>IF($G96=M$3,$K96,"")</f>
        <v/>
      </c>
      <c r="N96" s="29">
        <f>IF($G96=N$3,$K96,"")</f>
        <v>10</v>
      </c>
      <c r="O96" s="29" t="str">
        <f>IF($G96=O$3,$K96,"")</f>
        <v/>
      </c>
      <c r="P96" s="29" t="str">
        <f>IF($G96=P$3,$K96,"")</f>
        <v/>
      </c>
      <c r="Q96" s="29" t="str">
        <f>IF($G96=Q$3,$K96,"")</f>
        <v/>
      </c>
      <c r="R96" s="29" t="str">
        <f t="shared" si="6"/>
        <v/>
      </c>
      <c r="S96" s="29"/>
      <c r="T96" s="29"/>
      <c r="U96" s="26">
        <f t="shared" si="11"/>
        <v>2</v>
      </c>
      <c r="V96" s="26" t="str">
        <f>IF(X96="W",U96*2,IF(X96="R",U96,""))</f>
        <v/>
      </c>
      <c r="W96" s="8">
        <v>93</v>
      </c>
      <c r="X96" s="42"/>
      <c r="Y96" s="21" t="str">
        <f t="shared" si="7"/>
        <v/>
      </c>
      <c r="Z96" s="21" t="str">
        <f t="shared" si="7"/>
        <v/>
      </c>
      <c r="AA96" s="21" t="str">
        <f t="shared" si="7"/>
        <v/>
      </c>
      <c r="AB96" s="21" t="str">
        <f t="shared" si="7"/>
        <v/>
      </c>
      <c r="AC96" s="21" t="str">
        <f t="shared" si="7"/>
        <v/>
      </c>
      <c r="AD96" s="21"/>
      <c r="AE96" s="21"/>
      <c r="AF96" s="1">
        <f t="shared" si="8"/>
        <v>0</v>
      </c>
    </row>
    <row r="97" spans="1:32" x14ac:dyDescent="0.4">
      <c r="A97" s="15" t="s">
        <v>66</v>
      </c>
      <c r="B97" s="61" t="s">
        <v>921</v>
      </c>
      <c r="C97" s="15" t="s">
        <v>46</v>
      </c>
      <c r="D97" s="66">
        <v>36</v>
      </c>
      <c r="E97" s="15" t="s">
        <v>528</v>
      </c>
      <c r="F97" s="15" t="s">
        <v>237</v>
      </c>
      <c r="G97" s="15" t="s">
        <v>8</v>
      </c>
      <c r="H97" s="15" t="s">
        <v>8</v>
      </c>
      <c r="I97" s="16" t="s">
        <v>532</v>
      </c>
      <c r="J97" s="21">
        <v>2</v>
      </c>
      <c r="K97" s="22">
        <f>5*J97</f>
        <v>10</v>
      </c>
      <c r="M97" s="29">
        <f>IF($G97=M$3,$K97,"")</f>
        <v>10</v>
      </c>
      <c r="N97" s="29" t="str">
        <f>IF($G97=N$3,$K97,"")</f>
        <v/>
      </c>
      <c r="O97" s="29" t="str">
        <f>IF($G97=O$3,$K97,"")</f>
        <v/>
      </c>
      <c r="P97" s="29" t="str">
        <f>IF($G97=P$3,$K97,"")</f>
        <v/>
      </c>
      <c r="Q97" s="29" t="str">
        <f>IF($G97=Q$3,$K97,"")</f>
        <v/>
      </c>
      <c r="R97" s="29" t="str">
        <f t="shared" si="6"/>
        <v/>
      </c>
      <c r="S97" s="29"/>
      <c r="T97" s="29"/>
      <c r="U97" s="26">
        <f t="shared" si="11"/>
        <v>2</v>
      </c>
      <c r="V97" s="26" t="str">
        <f>IF(X97="W",U97*2,IF(X97="R",U97,""))</f>
        <v/>
      </c>
      <c r="W97" s="8">
        <v>94</v>
      </c>
      <c r="X97" s="42"/>
      <c r="Y97" s="21" t="str">
        <f t="shared" si="7"/>
        <v/>
      </c>
      <c r="Z97" s="21" t="str">
        <f t="shared" si="7"/>
        <v/>
      </c>
      <c r="AA97" s="21" t="str">
        <f t="shared" si="7"/>
        <v/>
      </c>
      <c r="AB97" s="21" t="str">
        <f t="shared" si="7"/>
        <v/>
      </c>
      <c r="AC97" s="21" t="str">
        <f t="shared" si="7"/>
        <v/>
      </c>
      <c r="AD97" s="21"/>
      <c r="AE97" s="21"/>
      <c r="AF97" s="1">
        <f t="shared" si="8"/>
        <v>0</v>
      </c>
    </row>
    <row r="98" spans="1:32" x14ac:dyDescent="0.4">
      <c r="A98" s="15" t="s">
        <v>533</v>
      </c>
      <c r="B98" s="61" t="s">
        <v>922</v>
      </c>
      <c r="C98" s="15" t="s">
        <v>46</v>
      </c>
      <c r="D98" s="66">
        <v>37</v>
      </c>
      <c r="E98" s="15" t="s">
        <v>534</v>
      </c>
      <c r="F98" s="15" t="s">
        <v>242</v>
      </c>
      <c r="G98" s="15" t="s">
        <v>10</v>
      </c>
      <c r="H98" s="15" t="s">
        <v>10</v>
      </c>
      <c r="I98" s="16" t="s">
        <v>535</v>
      </c>
      <c r="J98" s="21">
        <v>2</v>
      </c>
      <c r="K98" s="22">
        <f>5*J98</f>
        <v>10</v>
      </c>
      <c r="M98" s="29" t="str">
        <f>IF($G98=M$3,$K98,"")</f>
        <v/>
      </c>
      <c r="N98" s="29">
        <f>IF($G98=N$3,$K98,"")</f>
        <v>10</v>
      </c>
      <c r="O98" s="29" t="str">
        <f>IF($G98=O$3,$K98,"")</f>
        <v/>
      </c>
      <c r="P98" s="29" t="str">
        <f>IF($G98=P$3,$K98,"")</f>
        <v/>
      </c>
      <c r="Q98" s="29" t="str">
        <f>IF($G98=Q$3,$K98,"")</f>
        <v/>
      </c>
      <c r="R98" s="29" t="str">
        <f t="shared" si="6"/>
        <v/>
      </c>
      <c r="S98" s="29"/>
      <c r="T98" s="29"/>
      <c r="U98" s="26">
        <f t="shared" si="11"/>
        <v>2</v>
      </c>
      <c r="V98" s="26" t="str">
        <f>IF(X98="W",U98*2,IF(X98="R",U98,""))</f>
        <v/>
      </c>
      <c r="W98" s="8">
        <v>95</v>
      </c>
      <c r="X98" s="42"/>
      <c r="Y98" s="21" t="str">
        <f t="shared" si="7"/>
        <v/>
      </c>
      <c r="Z98" s="21" t="str">
        <f t="shared" si="7"/>
        <v/>
      </c>
      <c r="AA98" s="21" t="str">
        <f t="shared" si="7"/>
        <v/>
      </c>
      <c r="AB98" s="21" t="str">
        <f t="shared" si="7"/>
        <v/>
      </c>
      <c r="AC98" s="21" t="str">
        <f t="shared" si="7"/>
        <v/>
      </c>
      <c r="AD98" s="21"/>
      <c r="AE98" s="21"/>
      <c r="AF98" s="1">
        <f t="shared" si="8"/>
        <v>1</v>
      </c>
    </row>
    <row r="99" spans="1:32" x14ac:dyDescent="0.4">
      <c r="A99" s="15" t="s">
        <v>536</v>
      </c>
      <c r="B99" s="61" t="s">
        <v>923</v>
      </c>
      <c r="C99" s="15" t="s">
        <v>46</v>
      </c>
      <c r="D99" s="66">
        <v>37</v>
      </c>
      <c r="E99" s="15" t="s">
        <v>534</v>
      </c>
      <c r="F99" s="15" t="s">
        <v>242</v>
      </c>
      <c r="G99" s="15" t="s">
        <v>659</v>
      </c>
      <c r="H99" s="15" t="s">
        <v>659</v>
      </c>
      <c r="I99" s="16" t="s">
        <v>537</v>
      </c>
      <c r="J99" s="21">
        <v>2</v>
      </c>
      <c r="K99" s="22">
        <f>5*J99</f>
        <v>10</v>
      </c>
      <c r="M99" s="29" t="str">
        <f>IF($G99=M$3,$K99,"")</f>
        <v/>
      </c>
      <c r="N99" s="29" t="str">
        <f>IF($G99=N$3,$K99,"")</f>
        <v/>
      </c>
      <c r="O99" s="29" t="str">
        <f>IF($G99=O$3,$K99,"")</f>
        <v/>
      </c>
      <c r="P99" s="29">
        <f>IF($G99=P$3,$K99,"")</f>
        <v>10</v>
      </c>
      <c r="Q99" s="29" t="str">
        <f>IF($G99=Q$3,$K99,"")</f>
        <v/>
      </c>
      <c r="R99" s="29" t="str">
        <f t="shared" si="6"/>
        <v/>
      </c>
      <c r="S99" s="29"/>
      <c r="T99" s="29"/>
      <c r="U99" s="26">
        <f t="shared" si="11"/>
        <v>2</v>
      </c>
      <c r="V99" s="26" t="str">
        <f>IF(X99="W",U99*2,IF(X99="R",U99,""))</f>
        <v/>
      </c>
      <c r="W99" s="8">
        <v>96</v>
      </c>
      <c r="X99" s="42"/>
      <c r="Y99" s="21" t="str">
        <f t="shared" si="7"/>
        <v/>
      </c>
      <c r="Z99" s="21" t="str">
        <f t="shared" si="7"/>
        <v/>
      </c>
      <c r="AA99" s="21" t="str">
        <f t="shared" si="7"/>
        <v/>
      </c>
      <c r="AB99" s="21" t="str">
        <f t="shared" si="7"/>
        <v/>
      </c>
      <c r="AC99" s="21" t="str">
        <f t="shared" si="7"/>
        <v/>
      </c>
      <c r="AD99" s="21"/>
      <c r="AE99" s="21"/>
      <c r="AF99" s="1">
        <f t="shared" si="8"/>
        <v>0</v>
      </c>
    </row>
    <row r="100" spans="1:32" x14ac:dyDescent="0.4">
      <c r="A100" s="15" t="s">
        <v>538</v>
      </c>
      <c r="B100" s="61" t="s">
        <v>924</v>
      </c>
      <c r="C100" s="15" t="s">
        <v>46</v>
      </c>
      <c r="D100" s="66">
        <v>37</v>
      </c>
      <c r="E100" s="15" t="s">
        <v>534</v>
      </c>
      <c r="F100" s="15" t="s">
        <v>242</v>
      </c>
      <c r="G100" s="15" t="s">
        <v>10</v>
      </c>
      <c r="H100" s="15" t="s">
        <v>10</v>
      </c>
      <c r="I100" s="16" t="s">
        <v>539</v>
      </c>
      <c r="J100" s="21">
        <v>2</v>
      </c>
      <c r="K100" s="22">
        <f>5*J100</f>
        <v>10</v>
      </c>
      <c r="M100" s="29" t="str">
        <f>IF($G100=M$3,$K100,"")</f>
        <v/>
      </c>
      <c r="N100" s="29">
        <f>IF($G100=N$3,$K100,"")</f>
        <v>10</v>
      </c>
      <c r="O100" s="29" t="str">
        <f>IF($G100=O$3,$K100,"")</f>
        <v/>
      </c>
      <c r="P100" s="29" t="str">
        <f>IF($G100=P$3,$K100,"")</f>
        <v/>
      </c>
      <c r="Q100" s="29" t="str">
        <f>IF($G100=Q$3,$K100,"")</f>
        <v/>
      </c>
      <c r="R100" s="29" t="str">
        <f t="shared" si="6"/>
        <v/>
      </c>
      <c r="S100" s="29"/>
      <c r="T100" s="29"/>
      <c r="U100" s="26">
        <f t="shared" si="11"/>
        <v>2</v>
      </c>
      <c r="V100" s="26" t="str">
        <f>IF(X100="W",U100*2,IF(X100="R",U100,""))</f>
        <v/>
      </c>
      <c r="W100" s="8">
        <v>97</v>
      </c>
      <c r="X100" s="42"/>
      <c r="Y100" s="21" t="str">
        <f t="shared" si="7"/>
        <v/>
      </c>
      <c r="Z100" s="21" t="str">
        <f t="shared" si="7"/>
        <v/>
      </c>
      <c r="AA100" s="21" t="str">
        <f t="shared" si="7"/>
        <v/>
      </c>
      <c r="AB100" s="21" t="str">
        <f t="shared" si="7"/>
        <v/>
      </c>
      <c r="AC100" s="21" t="str">
        <f t="shared" si="7"/>
        <v/>
      </c>
      <c r="AD100" s="21"/>
      <c r="AE100" s="21"/>
      <c r="AF100" s="1">
        <f t="shared" si="8"/>
        <v>0</v>
      </c>
    </row>
    <row r="101" spans="1:32" x14ac:dyDescent="0.4">
      <c r="A101" s="15" t="s">
        <v>71</v>
      </c>
      <c r="B101" s="61" t="s">
        <v>925</v>
      </c>
      <c r="C101" s="15" t="s">
        <v>46</v>
      </c>
      <c r="D101" s="66">
        <v>38</v>
      </c>
      <c r="E101" s="15" t="s">
        <v>540</v>
      </c>
      <c r="F101" s="15" t="s">
        <v>246</v>
      </c>
      <c r="G101" s="15" t="s">
        <v>8</v>
      </c>
      <c r="H101" s="15" t="s">
        <v>8</v>
      </c>
      <c r="I101" s="16" t="s">
        <v>541</v>
      </c>
      <c r="J101" s="21">
        <v>2</v>
      </c>
      <c r="K101" s="22">
        <f>5*J101</f>
        <v>10</v>
      </c>
      <c r="M101" s="29">
        <f>IF($G101=M$3,$K101,"")</f>
        <v>10</v>
      </c>
      <c r="N101" s="29" t="str">
        <f>IF($G101=N$3,$K101,"")</f>
        <v/>
      </c>
      <c r="O101" s="29" t="str">
        <f>IF($G101=O$3,$K101,"")</f>
        <v/>
      </c>
      <c r="P101" s="29" t="str">
        <f>IF($G101=P$3,$K101,"")</f>
        <v/>
      </c>
      <c r="Q101" s="29" t="str">
        <f>IF($G101=Q$3,$K101,"")</f>
        <v/>
      </c>
      <c r="R101" s="29" t="str">
        <f t="shared" si="6"/>
        <v/>
      </c>
      <c r="S101" s="29"/>
      <c r="T101" s="29"/>
      <c r="U101" s="26">
        <f t="shared" si="11"/>
        <v>2</v>
      </c>
      <c r="V101" s="26" t="str">
        <f>IF(X101="W",U101*2,IF(X101="R",U101,""))</f>
        <v/>
      </c>
      <c r="W101" s="8">
        <v>98</v>
      </c>
      <c r="X101" s="42"/>
      <c r="Y101" s="21" t="str">
        <f t="shared" ref="Y101:AC132" si="12">IF($X101&gt;0,IF($G101=Y$3,$V101,""),"")</f>
        <v/>
      </c>
      <c r="Z101" s="21" t="str">
        <f t="shared" si="12"/>
        <v/>
      </c>
      <c r="AA101" s="21" t="str">
        <f t="shared" si="12"/>
        <v/>
      </c>
      <c r="AB101" s="21" t="str">
        <f t="shared" si="12"/>
        <v/>
      </c>
      <c r="AC101" s="21" t="str">
        <f t="shared" si="12"/>
        <v/>
      </c>
      <c r="AD101" s="21"/>
      <c r="AE101" s="21"/>
      <c r="AF101" s="1">
        <f t="shared" si="8"/>
        <v>1</v>
      </c>
    </row>
    <row r="102" spans="1:32" x14ac:dyDescent="0.4">
      <c r="A102" s="3" t="s">
        <v>542</v>
      </c>
      <c r="B102" s="61" t="s">
        <v>926</v>
      </c>
      <c r="C102" s="3" t="s">
        <v>46</v>
      </c>
      <c r="D102" s="21">
        <v>38</v>
      </c>
      <c r="E102" s="3" t="s">
        <v>540</v>
      </c>
      <c r="F102" s="3" t="s">
        <v>246</v>
      </c>
      <c r="G102" s="3" t="s">
        <v>8</v>
      </c>
      <c r="H102" s="3" t="s">
        <v>8</v>
      </c>
      <c r="I102" s="62" t="s">
        <v>72</v>
      </c>
      <c r="J102" s="21">
        <v>2</v>
      </c>
      <c r="K102" s="22">
        <f>5*J102</f>
        <v>10</v>
      </c>
      <c r="M102" s="29">
        <f>IF($G102=M$3,$K102,"")</f>
        <v>10</v>
      </c>
      <c r="N102" s="29" t="str">
        <f>IF($G102=N$3,$K102,"")</f>
        <v/>
      </c>
      <c r="O102" s="29" t="str">
        <f>IF($G102=O$3,$K102,"")</f>
        <v/>
      </c>
      <c r="P102" s="29" t="str">
        <f>IF($G102=P$3,$K102,"")</f>
        <v/>
      </c>
      <c r="Q102" s="29" t="str">
        <f>IF($G102=Q$3,$K102,"")</f>
        <v/>
      </c>
      <c r="R102" s="29" t="str">
        <f t="shared" si="6"/>
        <v/>
      </c>
      <c r="S102" s="29"/>
      <c r="T102" s="29"/>
      <c r="U102" s="26">
        <f t="shared" si="11"/>
        <v>2</v>
      </c>
      <c r="V102" s="26" t="str">
        <f>IF(X102="W",U102*2,IF(X102="R",U102,""))</f>
        <v/>
      </c>
      <c r="W102" s="8">
        <v>99</v>
      </c>
      <c r="X102" s="42"/>
      <c r="Y102" s="21" t="str">
        <f t="shared" si="12"/>
        <v/>
      </c>
      <c r="Z102" s="21" t="str">
        <f t="shared" si="12"/>
        <v/>
      </c>
      <c r="AA102" s="21" t="str">
        <f t="shared" si="12"/>
        <v/>
      </c>
      <c r="AB102" s="21" t="str">
        <f t="shared" si="12"/>
        <v/>
      </c>
      <c r="AC102" s="21" t="str">
        <f t="shared" si="12"/>
        <v/>
      </c>
      <c r="AD102" s="21"/>
      <c r="AE102" s="21"/>
      <c r="AF102" s="1">
        <f t="shared" si="8"/>
        <v>0</v>
      </c>
    </row>
    <row r="103" spans="1:32" x14ac:dyDescent="0.4">
      <c r="A103" s="15" t="s">
        <v>70</v>
      </c>
      <c r="B103" s="61" t="s">
        <v>927</v>
      </c>
      <c r="C103" s="15" t="s">
        <v>46</v>
      </c>
      <c r="D103" s="66">
        <v>38</v>
      </c>
      <c r="E103" s="15" t="s">
        <v>540</v>
      </c>
      <c r="F103" s="15" t="s">
        <v>246</v>
      </c>
      <c r="G103" s="15" t="s">
        <v>8</v>
      </c>
      <c r="H103" s="15" t="s">
        <v>8</v>
      </c>
      <c r="I103" s="16" t="s">
        <v>19</v>
      </c>
      <c r="J103" s="21">
        <v>2</v>
      </c>
      <c r="K103" s="22">
        <f>5*J103</f>
        <v>10</v>
      </c>
      <c r="M103" s="29">
        <f>IF($G103=M$3,$K103,"")</f>
        <v>10</v>
      </c>
      <c r="N103" s="29" t="str">
        <f>IF($G103=N$3,$K103,"")</f>
        <v/>
      </c>
      <c r="O103" s="29" t="str">
        <f>IF($G103=O$3,$K103,"")</f>
        <v/>
      </c>
      <c r="P103" s="29" t="str">
        <f>IF($G103=P$3,$K103,"")</f>
        <v/>
      </c>
      <c r="Q103" s="29" t="str">
        <f>IF($G103=Q$3,$K103,"")</f>
        <v/>
      </c>
      <c r="R103" s="29" t="str">
        <f t="shared" si="6"/>
        <v/>
      </c>
      <c r="S103" s="29"/>
      <c r="T103" s="29"/>
      <c r="U103" s="26">
        <f t="shared" si="11"/>
        <v>2</v>
      </c>
      <c r="V103" s="26" t="str">
        <f>IF(X103="W",U103*2,IF(X103="R",U103,""))</f>
        <v/>
      </c>
      <c r="W103" s="8">
        <v>100</v>
      </c>
      <c r="X103" s="42"/>
      <c r="Y103" s="21" t="str">
        <f t="shared" si="12"/>
        <v/>
      </c>
      <c r="Z103" s="21" t="str">
        <f t="shared" si="12"/>
        <v/>
      </c>
      <c r="AA103" s="21" t="str">
        <f t="shared" si="12"/>
        <v/>
      </c>
      <c r="AB103" s="21" t="str">
        <f t="shared" si="12"/>
        <v/>
      </c>
      <c r="AC103" s="21" t="str">
        <f t="shared" si="12"/>
        <v/>
      </c>
      <c r="AD103" s="21"/>
      <c r="AE103" s="21"/>
      <c r="AF103" s="1">
        <f t="shared" si="8"/>
        <v>0</v>
      </c>
    </row>
    <row r="104" spans="1:32" x14ac:dyDescent="0.4">
      <c r="A104" s="15" t="s">
        <v>544</v>
      </c>
      <c r="B104" s="61" t="s">
        <v>928</v>
      </c>
      <c r="C104" s="15" t="s">
        <v>46</v>
      </c>
      <c r="D104" s="66">
        <v>39</v>
      </c>
      <c r="E104" s="15" t="s">
        <v>545</v>
      </c>
      <c r="F104" s="15" t="s">
        <v>251</v>
      </c>
      <c r="G104" s="15" t="s">
        <v>659</v>
      </c>
      <c r="H104" s="15" t="s">
        <v>659</v>
      </c>
      <c r="I104" s="16" t="s">
        <v>546</v>
      </c>
      <c r="J104" s="21">
        <v>2</v>
      </c>
      <c r="K104" s="22">
        <f>5*J104</f>
        <v>10</v>
      </c>
      <c r="M104" s="29" t="str">
        <f>IF($G104=M$3,$K104,"")</f>
        <v/>
      </c>
      <c r="N104" s="29" t="str">
        <f>IF($G104=N$3,$K104,"")</f>
        <v/>
      </c>
      <c r="O104" s="29" t="str">
        <f>IF($G104=O$3,$K104,"")</f>
        <v/>
      </c>
      <c r="P104" s="29">
        <f>IF($G104=P$3,$K104,"")</f>
        <v>10</v>
      </c>
      <c r="Q104" s="29" t="str">
        <f>IF($G104=Q$3,$K104,"")</f>
        <v/>
      </c>
      <c r="R104" s="29" t="str">
        <f t="shared" si="6"/>
        <v/>
      </c>
      <c r="S104" s="29"/>
      <c r="T104" s="29"/>
      <c r="U104" s="26">
        <f t="shared" si="11"/>
        <v>2</v>
      </c>
      <c r="V104" s="26" t="str">
        <f>IF(X104="W",U104*2,IF(X104="R",U104,""))</f>
        <v/>
      </c>
      <c r="W104" s="8">
        <v>101</v>
      </c>
      <c r="X104" s="42"/>
      <c r="Y104" s="21" t="str">
        <f t="shared" si="12"/>
        <v/>
      </c>
      <c r="Z104" s="21" t="str">
        <f t="shared" si="12"/>
        <v/>
      </c>
      <c r="AA104" s="21" t="str">
        <f t="shared" si="12"/>
        <v/>
      </c>
      <c r="AB104" s="21" t="str">
        <f t="shared" si="12"/>
        <v/>
      </c>
      <c r="AC104" s="21" t="str">
        <f t="shared" si="12"/>
        <v/>
      </c>
      <c r="AD104" s="21"/>
      <c r="AE104" s="21"/>
      <c r="AF104" s="1">
        <f t="shared" si="8"/>
        <v>1</v>
      </c>
    </row>
    <row r="105" spans="1:32" x14ac:dyDescent="0.4">
      <c r="A105" s="15" t="s">
        <v>547</v>
      </c>
      <c r="B105" s="61" t="s">
        <v>929</v>
      </c>
      <c r="C105" s="15" t="s">
        <v>46</v>
      </c>
      <c r="D105" s="66">
        <v>39</v>
      </c>
      <c r="E105" s="15" t="s">
        <v>545</v>
      </c>
      <c r="F105" s="15" t="s">
        <v>251</v>
      </c>
      <c r="G105" s="15" t="s">
        <v>659</v>
      </c>
      <c r="H105" s="15" t="s">
        <v>659</v>
      </c>
      <c r="I105" s="16" t="s">
        <v>548</v>
      </c>
      <c r="J105" s="21">
        <v>2</v>
      </c>
      <c r="K105" s="22">
        <f>5*J105</f>
        <v>10</v>
      </c>
      <c r="M105" s="29" t="str">
        <f>IF($G105=M$3,$K105,"")</f>
        <v/>
      </c>
      <c r="N105" s="29" t="str">
        <f>IF($G105=N$3,$K105,"")</f>
        <v/>
      </c>
      <c r="O105" s="29" t="str">
        <f>IF($G105=O$3,$K105,"")</f>
        <v/>
      </c>
      <c r="P105" s="29">
        <f>IF($G105=P$3,$K105,"")</f>
        <v>10</v>
      </c>
      <c r="Q105" s="29" t="str">
        <f>IF($G105=Q$3,$K105,"")</f>
        <v/>
      </c>
      <c r="R105" s="29" t="str">
        <f t="shared" si="6"/>
        <v/>
      </c>
      <c r="S105" s="29"/>
      <c r="T105" s="29"/>
      <c r="U105" s="26">
        <f t="shared" si="11"/>
        <v>2</v>
      </c>
      <c r="V105" s="26" t="str">
        <f>IF(X105="W",U105*2,IF(X105="R",U105,""))</f>
        <v/>
      </c>
      <c r="W105" s="8">
        <v>102</v>
      </c>
      <c r="X105" s="42"/>
      <c r="Y105" s="21" t="str">
        <f t="shared" si="12"/>
        <v/>
      </c>
      <c r="Z105" s="21" t="str">
        <f t="shared" si="12"/>
        <v/>
      </c>
      <c r="AA105" s="21" t="str">
        <f t="shared" si="12"/>
        <v/>
      </c>
      <c r="AB105" s="21" t="str">
        <f t="shared" si="12"/>
        <v/>
      </c>
      <c r="AC105" s="21" t="str">
        <f t="shared" si="12"/>
        <v/>
      </c>
      <c r="AD105" s="21"/>
      <c r="AE105" s="21"/>
      <c r="AF105" s="1">
        <f t="shared" si="8"/>
        <v>0</v>
      </c>
    </row>
    <row r="106" spans="1:32" x14ac:dyDescent="0.4">
      <c r="A106" s="15" t="s">
        <v>549</v>
      </c>
      <c r="B106" s="61" t="s">
        <v>930</v>
      </c>
      <c r="C106" s="15" t="s">
        <v>46</v>
      </c>
      <c r="D106" s="66">
        <v>40</v>
      </c>
      <c r="E106" s="15" t="s">
        <v>550</v>
      </c>
      <c r="F106" s="15" t="s">
        <v>252</v>
      </c>
      <c r="G106" s="15" t="s">
        <v>10</v>
      </c>
      <c r="H106" s="15" t="s">
        <v>10</v>
      </c>
      <c r="I106" s="16" t="s">
        <v>65</v>
      </c>
      <c r="J106" s="21">
        <v>2</v>
      </c>
      <c r="K106" s="22">
        <f>5*J106</f>
        <v>10</v>
      </c>
      <c r="M106" s="29" t="str">
        <f>IF($G106=M$3,$K106,"")</f>
        <v/>
      </c>
      <c r="N106" s="29">
        <f>IF($G106=N$3,$K106,"")</f>
        <v>10</v>
      </c>
      <c r="O106" s="29" t="str">
        <f>IF($G106=O$3,$K106,"")</f>
        <v/>
      </c>
      <c r="P106" s="29" t="str">
        <f>IF($G106=P$3,$K106,"")</f>
        <v/>
      </c>
      <c r="Q106" s="29" t="str">
        <f>IF($G106=Q$3,$K106,"")</f>
        <v/>
      </c>
      <c r="R106" s="29" t="str">
        <f t="shared" si="6"/>
        <v/>
      </c>
      <c r="S106" s="29"/>
      <c r="T106" s="29"/>
      <c r="U106" s="26">
        <f t="shared" si="11"/>
        <v>2</v>
      </c>
      <c r="V106" s="26" t="str">
        <f>IF(X106="W",U106*2,IF(X106="R",U106,""))</f>
        <v/>
      </c>
      <c r="W106" s="8">
        <v>103</v>
      </c>
      <c r="X106" s="42"/>
      <c r="Y106" s="21" t="str">
        <f t="shared" si="12"/>
        <v/>
      </c>
      <c r="Z106" s="21" t="str">
        <f t="shared" si="12"/>
        <v/>
      </c>
      <c r="AA106" s="21" t="str">
        <f t="shared" si="12"/>
        <v/>
      </c>
      <c r="AB106" s="21" t="str">
        <f t="shared" si="12"/>
        <v/>
      </c>
      <c r="AC106" s="21" t="str">
        <f t="shared" si="12"/>
        <v/>
      </c>
      <c r="AD106" s="21"/>
      <c r="AE106" s="21"/>
      <c r="AF106" s="1">
        <f t="shared" si="8"/>
        <v>1</v>
      </c>
    </row>
    <row r="107" spans="1:32" x14ac:dyDescent="0.4">
      <c r="A107" s="15" t="s">
        <v>551</v>
      </c>
      <c r="B107" s="61" t="s">
        <v>931</v>
      </c>
      <c r="C107" s="15" t="s">
        <v>46</v>
      </c>
      <c r="D107" s="66">
        <v>40</v>
      </c>
      <c r="E107" s="15" t="s">
        <v>550</v>
      </c>
      <c r="F107" s="15" t="s">
        <v>252</v>
      </c>
      <c r="G107" s="15" t="s">
        <v>10</v>
      </c>
      <c r="H107" s="15" t="s">
        <v>10</v>
      </c>
      <c r="I107" s="16" t="s">
        <v>552</v>
      </c>
      <c r="J107" s="21">
        <v>2</v>
      </c>
      <c r="K107" s="22">
        <f>5*J107</f>
        <v>10</v>
      </c>
      <c r="M107" s="29" t="str">
        <f>IF($G107=M$3,$K107,"")</f>
        <v/>
      </c>
      <c r="N107" s="29">
        <f>IF($G107=N$3,$K107,"")</f>
        <v>10</v>
      </c>
      <c r="O107" s="29" t="str">
        <f>IF($G107=O$3,$K107,"")</f>
        <v/>
      </c>
      <c r="P107" s="29" t="str">
        <f>IF($G107=P$3,$K107,"")</f>
        <v/>
      </c>
      <c r="Q107" s="29" t="str">
        <f>IF($G107=Q$3,$K107,"")</f>
        <v/>
      </c>
      <c r="R107" s="29" t="str">
        <f t="shared" si="6"/>
        <v/>
      </c>
      <c r="S107" s="29"/>
      <c r="T107" s="29"/>
      <c r="U107" s="26">
        <f t="shared" si="11"/>
        <v>2</v>
      </c>
      <c r="V107" s="26" t="str">
        <f>IF(X107="W",U107*2,IF(X107="R",U107,""))</f>
        <v/>
      </c>
      <c r="W107" s="8">
        <v>104</v>
      </c>
      <c r="X107" s="42"/>
      <c r="Y107" s="21" t="str">
        <f t="shared" si="12"/>
        <v/>
      </c>
      <c r="Z107" s="21" t="str">
        <f t="shared" si="12"/>
        <v/>
      </c>
      <c r="AA107" s="21" t="str">
        <f t="shared" si="12"/>
        <v/>
      </c>
      <c r="AB107" s="21" t="str">
        <f t="shared" si="12"/>
        <v/>
      </c>
      <c r="AC107" s="21" t="str">
        <f t="shared" si="12"/>
        <v/>
      </c>
      <c r="AD107" s="21"/>
      <c r="AE107" s="21"/>
      <c r="AF107" s="1">
        <f t="shared" si="8"/>
        <v>0</v>
      </c>
    </row>
    <row r="108" spans="1:32" x14ac:dyDescent="0.4">
      <c r="A108" s="15" t="s">
        <v>89</v>
      </c>
      <c r="B108" s="61" t="s">
        <v>932</v>
      </c>
      <c r="C108" s="15" t="s">
        <v>46</v>
      </c>
      <c r="D108" s="66">
        <v>43</v>
      </c>
      <c r="E108" s="15" t="s">
        <v>553</v>
      </c>
      <c r="F108" s="15" t="s">
        <v>255</v>
      </c>
      <c r="G108" s="15" t="s">
        <v>10</v>
      </c>
      <c r="H108" s="15" t="s">
        <v>10</v>
      </c>
      <c r="I108" s="16" t="s">
        <v>554</v>
      </c>
      <c r="J108" s="58">
        <v>1</v>
      </c>
      <c r="K108" s="22">
        <f>5*J108</f>
        <v>5</v>
      </c>
      <c r="M108" s="29" t="str">
        <f>IF($G108=M$3,$K108,"")</f>
        <v/>
      </c>
      <c r="N108" s="29">
        <f>IF($G108=N$3,$K108,"")</f>
        <v>5</v>
      </c>
      <c r="O108" s="29" t="str">
        <f>IF($G108=O$3,$K108,"")</f>
        <v/>
      </c>
      <c r="P108" s="29" t="str">
        <f>IF($G108=P$3,$K108,"")</f>
        <v/>
      </c>
      <c r="Q108" s="29" t="str">
        <f>IF($G108=Q$3,$K108,"")</f>
        <v/>
      </c>
      <c r="R108" s="29" t="str">
        <f t="shared" si="6"/>
        <v/>
      </c>
      <c r="S108" s="29"/>
      <c r="T108" s="29"/>
      <c r="U108" s="26">
        <f>IF(J108=8,9,IF(J108=4,5,J108))</f>
        <v>1</v>
      </c>
      <c r="V108" s="26" t="str">
        <f>IF(X108="W",U108*2,IF(X108="R",U108,""))</f>
        <v/>
      </c>
      <c r="W108" s="8">
        <v>105</v>
      </c>
      <c r="X108" s="42"/>
      <c r="Y108" s="21" t="str">
        <f t="shared" si="12"/>
        <v/>
      </c>
      <c r="Z108" s="21" t="str">
        <f t="shared" si="12"/>
        <v/>
      </c>
      <c r="AA108" s="21" t="str">
        <f t="shared" si="12"/>
        <v/>
      </c>
      <c r="AB108" s="21" t="str">
        <f t="shared" si="12"/>
        <v/>
      </c>
      <c r="AC108" s="21" t="str">
        <f t="shared" si="12"/>
        <v/>
      </c>
      <c r="AD108" s="21"/>
      <c r="AE108" s="21"/>
      <c r="AF108" s="1">
        <f t="shared" si="8"/>
        <v>1</v>
      </c>
    </row>
    <row r="109" spans="1:32" x14ac:dyDescent="0.4">
      <c r="A109" s="15" t="s">
        <v>555</v>
      </c>
      <c r="B109" s="61" t="s">
        <v>933</v>
      </c>
      <c r="C109" s="15" t="s">
        <v>46</v>
      </c>
      <c r="D109" s="66">
        <v>43</v>
      </c>
      <c r="E109" s="15" t="s">
        <v>553</v>
      </c>
      <c r="F109" s="15" t="s">
        <v>255</v>
      </c>
      <c r="G109" s="15" t="s">
        <v>10</v>
      </c>
      <c r="H109" s="15" t="s">
        <v>10</v>
      </c>
      <c r="I109" s="16" t="s">
        <v>556</v>
      </c>
      <c r="J109" s="58">
        <v>1</v>
      </c>
      <c r="K109" s="22">
        <f>5*J109</f>
        <v>5</v>
      </c>
      <c r="M109" s="29" t="str">
        <f>IF($G109=M$3,$K109,"")</f>
        <v/>
      </c>
      <c r="N109" s="29">
        <f>IF($G109=N$3,$K109,"")</f>
        <v>5</v>
      </c>
      <c r="O109" s="29" t="str">
        <f>IF($G109=O$3,$K109,"")</f>
        <v/>
      </c>
      <c r="P109" s="29" t="str">
        <f>IF($G109=P$3,$K109,"")</f>
        <v/>
      </c>
      <c r="Q109" s="29" t="str">
        <f>IF($G109=Q$3,$K109,"")</f>
        <v/>
      </c>
      <c r="R109" s="29" t="str">
        <f t="shared" si="6"/>
        <v/>
      </c>
      <c r="S109" s="29"/>
      <c r="T109" s="29"/>
      <c r="U109" s="26">
        <f>IF(J109=8,9,IF(J109=4,5,J109))</f>
        <v>1</v>
      </c>
      <c r="V109" s="26" t="str">
        <f>IF(X109="W",U109*2,IF(X109="R",U109,""))</f>
        <v/>
      </c>
      <c r="W109" s="8">
        <v>106</v>
      </c>
      <c r="X109" s="42"/>
      <c r="Y109" s="21" t="str">
        <f t="shared" si="12"/>
        <v/>
      </c>
      <c r="Z109" s="21" t="str">
        <f t="shared" si="12"/>
        <v/>
      </c>
      <c r="AA109" s="21" t="str">
        <f t="shared" si="12"/>
        <v/>
      </c>
      <c r="AB109" s="21" t="str">
        <f t="shared" si="12"/>
        <v/>
      </c>
      <c r="AC109" s="21" t="str">
        <f t="shared" si="12"/>
        <v/>
      </c>
      <c r="AD109" s="21"/>
      <c r="AE109" s="21"/>
      <c r="AF109" s="1">
        <f t="shared" si="8"/>
        <v>0</v>
      </c>
    </row>
    <row r="110" spans="1:32" x14ac:dyDescent="0.4">
      <c r="A110" s="15" t="s">
        <v>557</v>
      </c>
      <c r="B110" s="61" t="s">
        <v>934</v>
      </c>
      <c r="C110" s="15" t="s">
        <v>46</v>
      </c>
      <c r="D110" s="66">
        <v>43</v>
      </c>
      <c r="E110" s="15" t="s">
        <v>553</v>
      </c>
      <c r="F110" s="15" t="s">
        <v>255</v>
      </c>
      <c r="G110" s="15" t="s">
        <v>10</v>
      </c>
      <c r="H110" s="15" t="s">
        <v>10</v>
      </c>
      <c r="I110" s="16" t="s">
        <v>558</v>
      </c>
      <c r="J110" s="58">
        <v>1</v>
      </c>
      <c r="K110" s="22">
        <f>5*J110</f>
        <v>5</v>
      </c>
      <c r="M110" s="29" t="str">
        <f>IF($G110=M$3,$K110,"")</f>
        <v/>
      </c>
      <c r="N110" s="29">
        <f>IF($G110=N$3,$K110,"")</f>
        <v>5</v>
      </c>
      <c r="O110" s="29" t="str">
        <f>IF($G110=O$3,$K110,"")</f>
        <v/>
      </c>
      <c r="P110" s="29" t="str">
        <f>IF($G110=P$3,$K110,"")</f>
        <v/>
      </c>
      <c r="Q110" s="29" t="str">
        <f>IF($G110=Q$3,$K110,"")</f>
        <v/>
      </c>
      <c r="R110" s="29" t="str">
        <f t="shared" si="6"/>
        <v/>
      </c>
      <c r="S110" s="29"/>
      <c r="T110" s="29"/>
      <c r="U110" s="26">
        <f>IF(J110=8,9,IF(J110=4,5,J110))</f>
        <v>1</v>
      </c>
      <c r="V110" s="26" t="str">
        <f>IF(X110="W",U110*2,IF(X110="R",U110,""))</f>
        <v/>
      </c>
      <c r="W110" s="8">
        <v>107</v>
      </c>
      <c r="X110" s="42"/>
      <c r="Y110" s="21" t="str">
        <f t="shared" si="12"/>
        <v/>
      </c>
      <c r="Z110" s="21" t="str">
        <f t="shared" si="12"/>
        <v/>
      </c>
      <c r="AA110" s="21" t="str">
        <f t="shared" si="12"/>
        <v/>
      </c>
      <c r="AB110" s="21" t="str">
        <f t="shared" si="12"/>
        <v/>
      </c>
      <c r="AC110" s="21" t="str">
        <f t="shared" si="12"/>
        <v/>
      </c>
      <c r="AD110" s="21"/>
      <c r="AE110" s="21"/>
      <c r="AF110" s="1">
        <f t="shared" si="8"/>
        <v>0</v>
      </c>
    </row>
    <row r="111" spans="1:32" x14ac:dyDescent="0.4">
      <c r="A111" s="15" t="s">
        <v>76</v>
      </c>
      <c r="B111" s="61" t="s">
        <v>935</v>
      </c>
      <c r="C111" s="15" t="s">
        <v>46</v>
      </c>
      <c r="D111" s="66">
        <v>43</v>
      </c>
      <c r="E111" s="15" t="s">
        <v>553</v>
      </c>
      <c r="F111" s="15" t="s">
        <v>255</v>
      </c>
      <c r="G111" s="15" t="s">
        <v>12</v>
      </c>
      <c r="H111" s="15" t="s">
        <v>12</v>
      </c>
      <c r="I111" s="16" t="s">
        <v>84</v>
      </c>
      <c r="J111" s="58">
        <v>1</v>
      </c>
      <c r="K111" s="22">
        <f>5*J111</f>
        <v>5</v>
      </c>
      <c r="M111" s="29" t="str">
        <f>IF($G111=M$3,$K111,"")</f>
        <v/>
      </c>
      <c r="N111" s="29" t="str">
        <f>IF($G111=N$3,$K111,"")</f>
        <v/>
      </c>
      <c r="O111" s="29">
        <f>IF($G111=O$3,$K111,"")</f>
        <v>5</v>
      </c>
      <c r="P111" s="29" t="str">
        <f>IF($G111=P$3,$K111,"")</f>
        <v/>
      </c>
      <c r="Q111" s="29" t="str">
        <f>IF($G111=Q$3,$K111,"")</f>
        <v/>
      </c>
      <c r="R111" s="29" t="str">
        <f t="shared" si="6"/>
        <v/>
      </c>
      <c r="S111" s="29"/>
      <c r="T111" s="29"/>
      <c r="U111" s="26">
        <f>IF(J111=8,9,IF(J111=4,5,J111))</f>
        <v>1</v>
      </c>
      <c r="V111" s="26" t="str">
        <f>IF(X111="W",U111*2,IF(X111="R",U111,""))</f>
        <v/>
      </c>
      <c r="W111" s="8">
        <v>108</v>
      </c>
      <c r="X111" s="42"/>
      <c r="Y111" s="21" t="str">
        <f t="shared" si="12"/>
        <v/>
      </c>
      <c r="Z111" s="21" t="str">
        <f t="shared" si="12"/>
        <v/>
      </c>
      <c r="AA111" s="21" t="str">
        <f t="shared" si="12"/>
        <v/>
      </c>
      <c r="AB111" s="21" t="str">
        <f t="shared" si="12"/>
        <v/>
      </c>
      <c r="AC111" s="21" t="str">
        <f t="shared" si="12"/>
        <v/>
      </c>
      <c r="AD111" s="21"/>
      <c r="AE111" s="21"/>
      <c r="AF111" s="1">
        <f t="shared" si="8"/>
        <v>0</v>
      </c>
    </row>
    <row r="112" spans="1:32" x14ac:dyDescent="0.4">
      <c r="A112" s="15" t="s">
        <v>559</v>
      </c>
      <c r="B112" s="61" t="s">
        <v>936</v>
      </c>
      <c r="C112" s="15" t="s">
        <v>46</v>
      </c>
      <c r="D112" s="66">
        <v>43</v>
      </c>
      <c r="E112" s="15" t="s">
        <v>553</v>
      </c>
      <c r="F112" s="15" t="s">
        <v>255</v>
      </c>
      <c r="G112" s="15" t="s">
        <v>10</v>
      </c>
      <c r="H112" s="15" t="s">
        <v>10</v>
      </c>
      <c r="I112" s="16" t="s">
        <v>560</v>
      </c>
      <c r="J112" s="58">
        <v>1</v>
      </c>
      <c r="K112" s="22">
        <f>5*J112</f>
        <v>5</v>
      </c>
      <c r="M112" s="29" t="str">
        <f>IF($G112=M$3,$K112,"")</f>
        <v/>
      </c>
      <c r="N112" s="29">
        <f>IF($G112=N$3,$K112,"")</f>
        <v>5</v>
      </c>
      <c r="O112" s="29" t="str">
        <f>IF($G112=O$3,$K112,"")</f>
        <v/>
      </c>
      <c r="P112" s="29" t="str">
        <f>IF($G112=P$3,$K112,"")</f>
        <v/>
      </c>
      <c r="Q112" s="29" t="str">
        <f>IF($G112=Q$3,$K112,"")</f>
        <v/>
      </c>
      <c r="R112" s="29" t="str">
        <f t="shared" si="6"/>
        <v/>
      </c>
      <c r="S112" s="29"/>
      <c r="T112" s="29"/>
      <c r="U112" s="26">
        <f>IF(J112=8,9,IF(J112=4,5,J112))</f>
        <v>1</v>
      </c>
      <c r="V112" s="26" t="str">
        <f>IF(X112="W",U112*2,IF(X112="R",U112,""))</f>
        <v/>
      </c>
      <c r="W112" s="8">
        <v>109</v>
      </c>
      <c r="X112" s="42"/>
      <c r="Y112" s="21" t="str">
        <f t="shared" si="12"/>
        <v/>
      </c>
      <c r="Z112" s="21" t="str">
        <f t="shared" si="12"/>
        <v/>
      </c>
      <c r="AA112" s="21" t="str">
        <f t="shared" si="12"/>
        <v/>
      </c>
      <c r="AB112" s="21" t="str">
        <f t="shared" si="12"/>
        <v/>
      </c>
      <c r="AC112" s="21" t="str">
        <f t="shared" si="12"/>
        <v/>
      </c>
      <c r="AD112" s="21"/>
      <c r="AE112" s="21"/>
      <c r="AF112" s="1">
        <f t="shared" si="8"/>
        <v>0</v>
      </c>
    </row>
    <row r="113" spans="1:32" x14ac:dyDescent="0.4">
      <c r="A113" s="15" t="s">
        <v>90</v>
      </c>
      <c r="B113" s="61" t="s">
        <v>937</v>
      </c>
      <c r="C113" s="15" t="s">
        <v>46</v>
      </c>
      <c r="D113" s="66">
        <v>44</v>
      </c>
      <c r="E113" s="15" t="s">
        <v>561</v>
      </c>
      <c r="F113" s="15" t="s">
        <v>263</v>
      </c>
      <c r="G113" s="15" t="s">
        <v>10</v>
      </c>
      <c r="H113" s="15" t="s">
        <v>10</v>
      </c>
      <c r="I113" s="16" t="s">
        <v>24</v>
      </c>
      <c r="J113" s="58">
        <v>1</v>
      </c>
      <c r="K113" s="22">
        <f>5*J113</f>
        <v>5</v>
      </c>
      <c r="M113" s="29" t="str">
        <f>IF($G113=M$3,$K113,"")</f>
        <v/>
      </c>
      <c r="N113" s="29">
        <f>IF($G113=N$3,$K113,"")</f>
        <v>5</v>
      </c>
      <c r="O113" s="29" t="str">
        <f>IF($G113=O$3,$K113,"")</f>
        <v/>
      </c>
      <c r="P113" s="29" t="str">
        <f>IF($G113=P$3,$K113,"")</f>
        <v/>
      </c>
      <c r="Q113" s="29" t="str">
        <f>IF($G113=Q$3,$K113,"")</f>
        <v/>
      </c>
      <c r="R113" s="29" t="str">
        <f t="shared" si="6"/>
        <v/>
      </c>
      <c r="S113" s="29"/>
      <c r="T113" s="29"/>
      <c r="U113" s="26">
        <f>IF(J113=8,9,IF(J113=4,5,J113))</f>
        <v>1</v>
      </c>
      <c r="V113" s="26" t="str">
        <f>IF(X113="W",U113*2,IF(X113="R",U113,""))</f>
        <v/>
      </c>
      <c r="W113" s="8">
        <v>110</v>
      </c>
      <c r="X113" s="42"/>
      <c r="Y113" s="21" t="str">
        <f t="shared" si="12"/>
        <v/>
      </c>
      <c r="Z113" s="21" t="str">
        <f t="shared" si="12"/>
        <v/>
      </c>
      <c r="AA113" s="21" t="str">
        <f t="shared" si="12"/>
        <v/>
      </c>
      <c r="AB113" s="21" t="str">
        <f t="shared" si="12"/>
        <v/>
      </c>
      <c r="AC113" s="21" t="str">
        <f t="shared" si="12"/>
        <v/>
      </c>
      <c r="AD113" s="21"/>
      <c r="AE113" s="21"/>
      <c r="AF113" s="1">
        <f t="shared" si="8"/>
        <v>1</v>
      </c>
    </row>
    <row r="114" spans="1:32" x14ac:dyDescent="0.4">
      <c r="A114" s="15" t="s">
        <v>80</v>
      </c>
      <c r="B114" s="61" t="s">
        <v>938</v>
      </c>
      <c r="C114" s="15" t="s">
        <v>46</v>
      </c>
      <c r="D114" s="66">
        <v>44</v>
      </c>
      <c r="E114" s="15" t="s">
        <v>561</v>
      </c>
      <c r="F114" s="15" t="s">
        <v>263</v>
      </c>
      <c r="G114" s="15" t="s">
        <v>8</v>
      </c>
      <c r="H114" s="15" t="s">
        <v>8</v>
      </c>
      <c r="I114" s="16" t="s">
        <v>98</v>
      </c>
      <c r="J114" s="58">
        <v>1</v>
      </c>
      <c r="K114" s="22">
        <f>5*J114</f>
        <v>5</v>
      </c>
      <c r="M114" s="29">
        <f>IF($G114=M$3,$K114,"")</f>
        <v>5</v>
      </c>
      <c r="N114" s="29" t="str">
        <f>IF($G114=N$3,$K114,"")</f>
        <v/>
      </c>
      <c r="O114" s="29" t="str">
        <f>IF($G114=O$3,$K114,"")</f>
        <v/>
      </c>
      <c r="P114" s="29" t="str">
        <f>IF($G114=P$3,$K114,"")</f>
        <v/>
      </c>
      <c r="Q114" s="29" t="str">
        <f>IF($G114=Q$3,$K114,"")</f>
        <v/>
      </c>
      <c r="R114" s="29" t="str">
        <f t="shared" si="6"/>
        <v/>
      </c>
      <c r="S114" s="29"/>
      <c r="T114" s="29"/>
      <c r="U114" s="26">
        <f>IF(J114=8,9,IF(J114=4,5,J114))</f>
        <v>1</v>
      </c>
      <c r="V114" s="26" t="str">
        <f>IF(X114="W",U114*2,IF(X114="R",U114,""))</f>
        <v/>
      </c>
      <c r="W114" s="8">
        <v>111</v>
      </c>
      <c r="X114" s="42"/>
      <c r="Y114" s="21" t="str">
        <f t="shared" si="12"/>
        <v/>
      </c>
      <c r="Z114" s="21" t="str">
        <f t="shared" si="12"/>
        <v/>
      </c>
      <c r="AA114" s="21" t="str">
        <f t="shared" si="12"/>
        <v/>
      </c>
      <c r="AB114" s="21" t="str">
        <f t="shared" si="12"/>
        <v/>
      </c>
      <c r="AC114" s="21" t="str">
        <f t="shared" si="12"/>
        <v/>
      </c>
      <c r="AD114" s="21"/>
      <c r="AE114" s="21"/>
      <c r="AF114" s="1">
        <f t="shared" si="8"/>
        <v>0</v>
      </c>
    </row>
    <row r="115" spans="1:32" x14ac:dyDescent="0.4">
      <c r="A115" s="15" t="s">
        <v>92</v>
      </c>
      <c r="B115" s="61" t="s">
        <v>939</v>
      </c>
      <c r="C115" s="15" t="s">
        <v>46</v>
      </c>
      <c r="D115" s="66">
        <v>44</v>
      </c>
      <c r="E115" s="15" t="s">
        <v>561</v>
      </c>
      <c r="F115" s="15" t="s">
        <v>263</v>
      </c>
      <c r="G115" s="15" t="s">
        <v>10</v>
      </c>
      <c r="H115" s="15" t="s">
        <v>10</v>
      </c>
      <c r="I115" s="16" t="s">
        <v>562</v>
      </c>
      <c r="J115" s="58">
        <v>1</v>
      </c>
      <c r="K115" s="22">
        <f>5*J115</f>
        <v>5</v>
      </c>
      <c r="M115" s="29" t="str">
        <f>IF($G115=M$3,$K115,"")</f>
        <v/>
      </c>
      <c r="N115" s="29">
        <f>IF($G115=N$3,$K115,"")</f>
        <v>5</v>
      </c>
      <c r="O115" s="29" t="str">
        <f>IF($G115=O$3,$K115,"")</f>
        <v/>
      </c>
      <c r="P115" s="29" t="str">
        <f>IF($G115=P$3,$K115,"")</f>
        <v/>
      </c>
      <c r="Q115" s="29" t="str">
        <f>IF($G115=Q$3,$K115,"")</f>
        <v/>
      </c>
      <c r="R115" s="29" t="str">
        <f t="shared" si="6"/>
        <v/>
      </c>
      <c r="S115" s="29"/>
      <c r="T115" s="29"/>
      <c r="U115" s="26">
        <f>IF(J115=8,9,IF(J115=4,5,J115))</f>
        <v>1</v>
      </c>
      <c r="V115" s="26" t="str">
        <f>IF(X115="W",U115*2,IF(X115="R",U115,""))</f>
        <v/>
      </c>
      <c r="W115" s="8">
        <v>112</v>
      </c>
      <c r="X115" s="42"/>
      <c r="Y115" s="21" t="str">
        <f t="shared" si="12"/>
        <v/>
      </c>
      <c r="Z115" s="21" t="str">
        <f t="shared" si="12"/>
        <v/>
      </c>
      <c r="AA115" s="21" t="str">
        <f t="shared" si="12"/>
        <v/>
      </c>
      <c r="AB115" s="21" t="str">
        <f t="shared" si="12"/>
        <v/>
      </c>
      <c r="AC115" s="21" t="str">
        <f t="shared" si="12"/>
        <v/>
      </c>
      <c r="AD115" s="21"/>
      <c r="AE115" s="21"/>
      <c r="AF115" s="1">
        <f t="shared" si="8"/>
        <v>0</v>
      </c>
    </row>
    <row r="116" spans="1:32" x14ac:dyDescent="0.4">
      <c r="A116" s="15" t="s">
        <v>88</v>
      </c>
      <c r="B116" s="61" t="s">
        <v>940</v>
      </c>
      <c r="C116" s="15" t="s">
        <v>46</v>
      </c>
      <c r="D116" s="66">
        <v>44</v>
      </c>
      <c r="E116" s="15" t="s">
        <v>561</v>
      </c>
      <c r="F116" s="15" t="s">
        <v>263</v>
      </c>
      <c r="G116" s="15" t="s">
        <v>10</v>
      </c>
      <c r="H116" s="15" t="s">
        <v>10</v>
      </c>
      <c r="I116" s="16" t="s">
        <v>91</v>
      </c>
      <c r="J116" s="58">
        <v>1</v>
      </c>
      <c r="K116" s="22">
        <f>5*J116</f>
        <v>5</v>
      </c>
      <c r="M116" s="29" t="str">
        <f>IF($G116=M$3,$K116,"")</f>
        <v/>
      </c>
      <c r="N116" s="29">
        <f>IF($G116=N$3,$K116,"")</f>
        <v>5</v>
      </c>
      <c r="O116" s="29" t="str">
        <f>IF($G116=O$3,$K116,"")</f>
        <v/>
      </c>
      <c r="P116" s="29" t="str">
        <f>IF($G116=P$3,$K116,"")</f>
        <v/>
      </c>
      <c r="Q116" s="29" t="str">
        <f>IF($G116=Q$3,$K116,"")</f>
        <v/>
      </c>
      <c r="R116" s="29" t="str">
        <f t="shared" si="6"/>
        <v/>
      </c>
      <c r="S116" s="29"/>
      <c r="T116" s="29"/>
      <c r="U116" s="26">
        <f>IF(J116=8,9,IF(J116=4,5,J116))</f>
        <v>1</v>
      </c>
      <c r="V116" s="26" t="str">
        <f>IF(X116="W",U116*2,IF(X116="R",U116,""))</f>
        <v/>
      </c>
      <c r="W116" s="8">
        <v>113</v>
      </c>
      <c r="X116" s="42"/>
      <c r="Y116" s="21" t="str">
        <f t="shared" si="12"/>
        <v/>
      </c>
      <c r="Z116" s="21" t="str">
        <f t="shared" si="12"/>
        <v/>
      </c>
      <c r="AA116" s="21" t="str">
        <f t="shared" si="12"/>
        <v/>
      </c>
      <c r="AB116" s="21" t="str">
        <f t="shared" si="12"/>
        <v/>
      </c>
      <c r="AC116" s="21" t="str">
        <f t="shared" si="12"/>
        <v/>
      </c>
      <c r="AD116" s="21"/>
      <c r="AE116" s="21"/>
      <c r="AF116" s="1">
        <f t="shared" si="8"/>
        <v>0</v>
      </c>
    </row>
    <row r="117" spans="1:32" x14ac:dyDescent="0.4">
      <c r="A117" s="15" t="s">
        <v>81</v>
      </c>
      <c r="B117" s="61" t="s">
        <v>941</v>
      </c>
      <c r="C117" s="15" t="s">
        <v>46</v>
      </c>
      <c r="D117" s="66">
        <v>44</v>
      </c>
      <c r="E117" s="15" t="s">
        <v>561</v>
      </c>
      <c r="F117" s="15" t="s">
        <v>263</v>
      </c>
      <c r="G117" s="15" t="s">
        <v>8</v>
      </c>
      <c r="H117" s="15" t="s">
        <v>8</v>
      </c>
      <c r="I117" s="16" t="s">
        <v>563</v>
      </c>
      <c r="J117" s="58">
        <v>1</v>
      </c>
      <c r="K117" s="22">
        <f>5*J117</f>
        <v>5</v>
      </c>
      <c r="M117" s="29">
        <f>IF($G117=M$3,$K117,"")</f>
        <v>5</v>
      </c>
      <c r="N117" s="29" t="str">
        <f>IF($G117=N$3,$K117,"")</f>
        <v/>
      </c>
      <c r="O117" s="29" t="str">
        <f>IF($G117=O$3,$K117,"")</f>
        <v/>
      </c>
      <c r="P117" s="29" t="str">
        <f>IF($G117=P$3,$K117,"")</f>
        <v/>
      </c>
      <c r="Q117" s="29" t="str">
        <f>IF($G117=Q$3,$K117,"")</f>
        <v/>
      </c>
      <c r="R117" s="29" t="str">
        <f t="shared" si="6"/>
        <v/>
      </c>
      <c r="S117" s="29"/>
      <c r="T117" s="29"/>
      <c r="U117" s="26">
        <f>IF(J117=8,9,IF(J117=4,5,J117))</f>
        <v>1</v>
      </c>
      <c r="V117" s="26" t="str">
        <f>IF(X117="W",U117*2,IF(X117="R",U117,""))</f>
        <v/>
      </c>
      <c r="W117" s="8">
        <v>114</v>
      </c>
      <c r="X117" s="42"/>
      <c r="Y117" s="21" t="str">
        <f t="shared" si="12"/>
        <v/>
      </c>
      <c r="Z117" s="21" t="str">
        <f t="shared" si="12"/>
        <v/>
      </c>
      <c r="AA117" s="21" t="str">
        <f t="shared" si="12"/>
        <v/>
      </c>
      <c r="AB117" s="21" t="str">
        <f t="shared" si="12"/>
        <v/>
      </c>
      <c r="AC117" s="21" t="str">
        <f t="shared" si="12"/>
        <v/>
      </c>
      <c r="AD117" s="21"/>
      <c r="AE117" s="21"/>
      <c r="AF117" s="1">
        <f t="shared" si="8"/>
        <v>0</v>
      </c>
    </row>
    <row r="118" spans="1:32" x14ac:dyDescent="0.4">
      <c r="A118" s="15" t="s">
        <v>83</v>
      </c>
      <c r="B118" s="61" t="s">
        <v>942</v>
      </c>
      <c r="C118" s="15" t="s">
        <v>46</v>
      </c>
      <c r="D118" s="66">
        <v>45</v>
      </c>
      <c r="E118" s="15" t="s">
        <v>564</v>
      </c>
      <c r="F118" s="15" t="s">
        <v>271</v>
      </c>
      <c r="G118" s="15" t="s">
        <v>8</v>
      </c>
      <c r="H118" s="15" t="s">
        <v>8</v>
      </c>
      <c r="I118" s="16" t="s">
        <v>565</v>
      </c>
      <c r="J118" s="58">
        <v>1</v>
      </c>
      <c r="K118" s="22">
        <f>5*J118</f>
        <v>5</v>
      </c>
      <c r="M118" s="29">
        <f>IF($G118=M$3,$K118,"")</f>
        <v>5</v>
      </c>
      <c r="N118" s="29" t="str">
        <f>IF($G118=N$3,$K118,"")</f>
        <v/>
      </c>
      <c r="O118" s="29" t="str">
        <f>IF($G118=O$3,$K118,"")</f>
        <v/>
      </c>
      <c r="P118" s="29" t="str">
        <f>IF($G118=P$3,$K118,"")</f>
        <v/>
      </c>
      <c r="Q118" s="29" t="str">
        <f>IF($G118=Q$3,$K118,"")</f>
        <v/>
      </c>
      <c r="R118" s="29" t="str">
        <f t="shared" si="6"/>
        <v/>
      </c>
      <c r="S118" s="29"/>
      <c r="T118" s="29"/>
      <c r="U118" s="26">
        <f>IF(J118=8,9,IF(J118=4,5,J118))</f>
        <v>1</v>
      </c>
      <c r="V118" s="26" t="str">
        <f>IF(X118="W",U118*2,IF(X118="R",U118,""))</f>
        <v/>
      </c>
      <c r="W118" s="8">
        <v>115</v>
      </c>
      <c r="X118" s="42"/>
      <c r="Y118" s="21" t="str">
        <f t="shared" si="12"/>
        <v/>
      </c>
      <c r="Z118" s="21" t="str">
        <f t="shared" si="12"/>
        <v/>
      </c>
      <c r="AA118" s="21" t="str">
        <f t="shared" si="12"/>
        <v/>
      </c>
      <c r="AB118" s="21" t="str">
        <f t="shared" si="12"/>
        <v/>
      </c>
      <c r="AC118" s="21" t="str">
        <f t="shared" si="12"/>
        <v/>
      </c>
      <c r="AD118" s="21"/>
      <c r="AE118" s="21"/>
      <c r="AF118" s="1">
        <f t="shared" si="8"/>
        <v>1</v>
      </c>
    </row>
    <row r="119" spans="1:32" x14ac:dyDescent="0.4">
      <c r="A119" s="15" t="s">
        <v>86</v>
      </c>
      <c r="B119" s="61" t="s">
        <v>943</v>
      </c>
      <c r="C119" s="15" t="s">
        <v>46</v>
      </c>
      <c r="D119" s="66">
        <v>45</v>
      </c>
      <c r="E119" s="15" t="s">
        <v>564</v>
      </c>
      <c r="F119" s="15" t="s">
        <v>271</v>
      </c>
      <c r="G119" s="15" t="s">
        <v>8</v>
      </c>
      <c r="H119" s="15" t="s">
        <v>8</v>
      </c>
      <c r="I119" s="16" t="s">
        <v>21</v>
      </c>
      <c r="J119" s="58">
        <v>1</v>
      </c>
      <c r="K119" s="22">
        <f>5*J119</f>
        <v>5</v>
      </c>
      <c r="M119" s="29">
        <f>IF($G119=M$3,$K119,"")</f>
        <v>5</v>
      </c>
      <c r="N119" s="29" t="str">
        <f>IF($G119=N$3,$K119,"")</f>
        <v/>
      </c>
      <c r="O119" s="29" t="str">
        <f>IF($G119=O$3,$K119,"")</f>
        <v/>
      </c>
      <c r="P119" s="29" t="str">
        <f>IF($G119=P$3,$K119,"")</f>
        <v/>
      </c>
      <c r="Q119" s="29" t="str">
        <f>IF($G119=Q$3,$K119,"")</f>
        <v/>
      </c>
      <c r="R119" s="29" t="str">
        <f t="shared" si="6"/>
        <v/>
      </c>
      <c r="S119" s="29"/>
      <c r="T119" s="29"/>
      <c r="U119" s="26">
        <f>IF(J119=8,9,IF(J119=4,5,J119))</f>
        <v>1</v>
      </c>
      <c r="V119" s="26" t="str">
        <f>IF(X119="W",U119*2,IF(X119="R",U119,""))</f>
        <v/>
      </c>
      <c r="W119" s="8">
        <v>116</v>
      </c>
      <c r="X119" s="42"/>
      <c r="Y119" s="21" t="str">
        <f t="shared" si="12"/>
        <v/>
      </c>
      <c r="Z119" s="21" t="str">
        <f t="shared" si="12"/>
        <v/>
      </c>
      <c r="AA119" s="21" t="str">
        <f t="shared" si="12"/>
        <v/>
      </c>
      <c r="AB119" s="21" t="str">
        <f t="shared" si="12"/>
        <v/>
      </c>
      <c r="AC119" s="21" t="str">
        <f t="shared" si="12"/>
        <v/>
      </c>
      <c r="AD119" s="21"/>
      <c r="AE119" s="21"/>
      <c r="AF119" s="1">
        <f t="shared" si="8"/>
        <v>0</v>
      </c>
    </row>
    <row r="120" spans="1:32" x14ac:dyDescent="0.4">
      <c r="A120" s="15" t="s">
        <v>77</v>
      </c>
      <c r="B120" s="61" t="s">
        <v>944</v>
      </c>
      <c r="C120" s="15" t="s">
        <v>46</v>
      </c>
      <c r="D120" s="66">
        <v>45</v>
      </c>
      <c r="E120" s="15" t="s">
        <v>564</v>
      </c>
      <c r="F120" s="15" t="s">
        <v>271</v>
      </c>
      <c r="G120" s="15" t="s">
        <v>8</v>
      </c>
      <c r="H120" s="15" t="s">
        <v>8</v>
      </c>
      <c r="I120" s="16" t="s">
        <v>13</v>
      </c>
      <c r="J120" s="58">
        <v>1</v>
      </c>
      <c r="K120" s="22">
        <f>5*J120</f>
        <v>5</v>
      </c>
      <c r="M120" s="29">
        <f>IF($G120=M$3,$K120,"")</f>
        <v>5</v>
      </c>
      <c r="N120" s="29" t="str">
        <f>IF($G120=N$3,$K120,"")</f>
        <v/>
      </c>
      <c r="O120" s="29" t="str">
        <f>IF($G120=O$3,$K120,"")</f>
        <v/>
      </c>
      <c r="P120" s="29" t="str">
        <f>IF($G120=P$3,$K120,"")</f>
        <v/>
      </c>
      <c r="Q120" s="29" t="str">
        <f>IF($G120=Q$3,$K120,"")</f>
        <v/>
      </c>
      <c r="R120" s="29" t="str">
        <f t="shared" si="6"/>
        <v/>
      </c>
      <c r="S120" s="29"/>
      <c r="T120" s="29"/>
      <c r="U120" s="26">
        <f>IF(J120=8,9,IF(J120=4,5,J120))</f>
        <v>1</v>
      </c>
      <c r="V120" s="26" t="str">
        <f>IF(X120="W",U120*2,IF(X120="R",U120,""))</f>
        <v/>
      </c>
      <c r="W120" s="8">
        <v>117</v>
      </c>
      <c r="X120" s="42"/>
      <c r="Y120" s="21" t="str">
        <f t="shared" si="12"/>
        <v/>
      </c>
      <c r="Z120" s="21" t="str">
        <f t="shared" si="12"/>
        <v/>
      </c>
      <c r="AA120" s="21" t="str">
        <f t="shared" si="12"/>
        <v/>
      </c>
      <c r="AB120" s="21" t="str">
        <f t="shared" si="12"/>
        <v/>
      </c>
      <c r="AC120" s="21" t="str">
        <f t="shared" si="12"/>
        <v/>
      </c>
      <c r="AD120" s="21"/>
      <c r="AE120" s="21"/>
      <c r="AF120" s="1">
        <f t="shared" si="8"/>
        <v>0</v>
      </c>
    </row>
    <row r="121" spans="1:32" x14ac:dyDescent="0.4">
      <c r="A121" s="15" t="s">
        <v>567</v>
      </c>
      <c r="B121" s="61" t="s">
        <v>945</v>
      </c>
      <c r="C121" s="15" t="s">
        <v>46</v>
      </c>
      <c r="D121" s="66">
        <v>45</v>
      </c>
      <c r="E121" s="15" t="s">
        <v>564</v>
      </c>
      <c r="F121" s="15" t="s">
        <v>271</v>
      </c>
      <c r="G121" s="15" t="s">
        <v>659</v>
      </c>
      <c r="H121" s="15" t="s">
        <v>659</v>
      </c>
      <c r="I121" s="16" t="s">
        <v>568</v>
      </c>
      <c r="J121" s="58">
        <v>1</v>
      </c>
      <c r="K121" s="22">
        <f>5*J121</f>
        <v>5</v>
      </c>
      <c r="M121" s="29" t="str">
        <f>IF($G121=M$3,$K121,"")</f>
        <v/>
      </c>
      <c r="N121" s="29" t="str">
        <f>IF($G121=N$3,$K121,"")</f>
        <v/>
      </c>
      <c r="O121" s="29" t="str">
        <f>IF($G121=O$3,$K121,"")</f>
        <v/>
      </c>
      <c r="P121" s="29">
        <f>IF($G121=P$3,$K121,"")</f>
        <v>5</v>
      </c>
      <c r="Q121" s="29" t="str">
        <f>IF($G121=Q$3,$K121,"")</f>
        <v/>
      </c>
      <c r="R121" s="29" t="str">
        <f t="shared" si="6"/>
        <v/>
      </c>
      <c r="S121" s="29"/>
      <c r="T121" s="29"/>
      <c r="U121" s="26">
        <f>IF(J121=8,9,IF(J121=4,5,J121))</f>
        <v>1</v>
      </c>
      <c r="V121" s="26" t="str">
        <f>IF(X121="W",U121*2,IF(X121="R",U121,""))</f>
        <v/>
      </c>
      <c r="W121" s="8">
        <v>118</v>
      </c>
      <c r="X121" s="42"/>
      <c r="Y121" s="21" t="str">
        <f t="shared" si="12"/>
        <v/>
      </c>
      <c r="Z121" s="21" t="str">
        <f t="shared" si="12"/>
        <v/>
      </c>
      <c r="AA121" s="21" t="str">
        <f t="shared" si="12"/>
        <v/>
      </c>
      <c r="AB121" s="21" t="str">
        <f t="shared" si="12"/>
        <v/>
      </c>
      <c r="AC121" s="21" t="str">
        <f t="shared" si="12"/>
        <v/>
      </c>
      <c r="AD121" s="21"/>
      <c r="AE121" s="21"/>
      <c r="AF121" s="1">
        <f t="shared" si="8"/>
        <v>0</v>
      </c>
    </row>
    <row r="122" spans="1:32" x14ac:dyDescent="0.4">
      <c r="A122" s="15" t="s">
        <v>82</v>
      </c>
      <c r="B122" s="61" t="s">
        <v>946</v>
      </c>
      <c r="C122" s="15" t="s">
        <v>46</v>
      </c>
      <c r="D122" s="66">
        <v>45</v>
      </c>
      <c r="E122" s="15" t="s">
        <v>564</v>
      </c>
      <c r="F122" s="15" t="s">
        <v>271</v>
      </c>
      <c r="G122" s="15" t="s">
        <v>8</v>
      </c>
      <c r="H122" s="15" t="s">
        <v>8</v>
      </c>
      <c r="I122" s="16" t="s">
        <v>569</v>
      </c>
      <c r="J122" s="58">
        <v>1</v>
      </c>
      <c r="K122" s="22">
        <f>5*J122</f>
        <v>5</v>
      </c>
      <c r="M122" s="29">
        <f>IF($G122=M$3,$K122,"")</f>
        <v>5</v>
      </c>
      <c r="N122" s="29" t="str">
        <f>IF($G122=N$3,$K122,"")</f>
        <v/>
      </c>
      <c r="O122" s="29" t="str">
        <f>IF($G122=O$3,$K122,"")</f>
        <v/>
      </c>
      <c r="P122" s="29" t="str">
        <f>IF($G122=P$3,$K122,"")</f>
        <v/>
      </c>
      <c r="Q122" s="29" t="str">
        <f>IF($G122=Q$3,$K122,"")</f>
        <v/>
      </c>
      <c r="R122" s="29" t="str">
        <f t="shared" si="6"/>
        <v/>
      </c>
      <c r="S122" s="29"/>
      <c r="T122" s="29"/>
      <c r="U122" s="26">
        <f>IF(J122=8,9,IF(J122=4,5,J122))</f>
        <v>1</v>
      </c>
      <c r="V122" s="26" t="str">
        <f>IF(X122="W",U122*2,IF(X122="R",U122,""))</f>
        <v/>
      </c>
      <c r="W122" s="8">
        <v>119</v>
      </c>
      <c r="X122" s="42"/>
      <c r="Y122" s="21" t="str">
        <f t="shared" si="12"/>
        <v/>
      </c>
      <c r="Z122" s="21" t="str">
        <f t="shared" si="12"/>
        <v/>
      </c>
      <c r="AA122" s="21" t="str">
        <f t="shared" si="12"/>
        <v/>
      </c>
      <c r="AB122" s="21" t="str">
        <f t="shared" si="12"/>
        <v/>
      </c>
      <c r="AC122" s="21" t="str">
        <f t="shared" si="12"/>
        <v/>
      </c>
      <c r="AD122" s="21"/>
      <c r="AE122" s="21"/>
      <c r="AF122" s="1">
        <f t="shared" si="8"/>
        <v>0</v>
      </c>
    </row>
    <row r="123" spans="1:32" x14ac:dyDescent="0.4">
      <c r="A123" s="3" t="s">
        <v>570</v>
      </c>
      <c r="B123" s="61" t="s">
        <v>947</v>
      </c>
      <c r="C123" s="3" t="s">
        <v>46</v>
      </c>
      <c r="D123" s="21">
        <v>46</v>
      </c>
      <c r="E123" s="3" t="s">
        <v>571</v>
      </c>
      <c r="F123" s="3" t="s">
        <v>278</v>
      </c>
      <c r="G123" s="3" t="s">
        <v>10</v>
      </c>
      <c r="H123" s="3" t="s">
        <v>10</v>
      </c>
      <c r="I123" s="62" t="s">
        <v>572</v>
      </c>
      <c r="J123" s="58">
        <v>1</v>
      </c>
      <c r="K123" s="22">
        <f>5*J123</f>
        <v>5</v>
      </c>
      <c r="M123" s="29" t="str">
        <f>IF($G123=M$3,$K123,"")</f>
        <v/>
      </c>
      <c r="N123" s="29">
        <f>IF($G123=N$3,$K123,"")</f>
        <v>5</v>
      </c>
      <c r="O123" s="29" t="str">
        <f>IF($G123=O$3,$K123,"")</f>
        <v/>
      </c>
      <c r="P123" s="29" t="str">
        <f>IF($G123=P$3,$K123,"")</f>
        <v/>
      </c>
      <c r="Q123" s="29" t="str">
        <f>IF($G123=Q$3,$K123,"")</f>
        <v/>
      </c>
      <c r="R123" s="29" t="str">
        <f t="shared" si="6"/>
        <v/>
      </c>
      <c r="S123" s="29"/>
      <c r="T123" s="29"/>
      <c r="U123" s="26">
        <f>IF(J123=8,9,IF(J123=4,5,J123))</f>
        <v>1</v>
      </c>
      <c r="V123" s="26" t="str">
        <f>IF(X123="W",U123*2,IF(X123="R",U123,""))</f>
        <v/>
      </c>
      <c r="W123" s="8">
        <v>120</v>
      </c>
      <c r="X123" s="42"/>
      <c r="Y123" s="21" t="str">
        <f t="shared" si="12"/>
        <v/>
      </c>
      <c r="Z123" s="21" t="str">
        <f t="shared" si="12"/>
        <v/>
      </c>
      <c r="AA123" s="21" t="str">
        <f t="shared" si="12"/>
        <v/>
      </c>
      <c r="AB123" s="21" t="str">
        <f t="shared" si="12"/>
        <v/>
      </c>
      <c r="AC123" s="21" t="str">
        <f t="shared" si="12"/>
        <v/>
      </c>
      <c r="AD123" s="21"/>
      <c r="AE123" s="21"/>
      <c r="AF123" s="1">
        <f t="shared" si="8"/>
        <v>1</v>
      </c>
    </row>
    <row r="124" spans="1:32" x14ac:dyDescent="0.4">
      <c r="A124" s="3" t="s">
        <v>78</v>
      </c>
      <c r="B124" s="61" t="s">
        <v>948</v>
      </c>
      <c r="C124" s="3" t="s">
        <v>46</v>
      </c>
      <c r="D124" s="21">
        <v>46</v>
      </c>
      <c r="E124" s="3" t="s">
        <v>571</v>
      </c>
      <c r="F124" s="3" t="s">
        <v>278</v>
      </c>
      <c r="G124" s="3" t="s">
        <v>10</v>
      </c>
      <c r="H124" s="3" t="s">
        <v>10</v>
      </c>
      <c r="I124" s="62" t="s">
        <v>573</v>
      </c>
      <c r="J124" s="58">
        <v>1</v>
      </c>
      <c r="K124" s="22">
        <f>5*J124</f>
        <v>5</v>
      </c>
      <c r="M124" s="29" t="str">
        <f>IF($G124=M$3,$K124,"")</f>
        <v/>
      </c>
      <c r="N124" s="29">
        <f>IF($G124=N$3,$K124,"")</f>
        <v>5</v>
      </c>
      <c r="O124" s="29" t="str">
        <f>IF($G124=O$3,$K124,"")</f>
        <v/>
      </c>
      <c r="P124" s="29" t="str">
        <f>IF($G124=P$3,$K124,"")</f>
        <v/>
      </c>
      <c r="Q124" s="29" t="str">
        <f>IF($G124=Q$3,$K124,"")</f>
        <v/>
      </c>
      <c r="R124" s="29" t="str">
        <f t="shared" si="6"/>
        <v/>
      </c>
      <c r="S124" s="29"/>
      <c r="T124" s="29"/>
      <c r="U124" s="26">
        <f>IF(J124=8,9,IF(J124=4,5,J124))</f>
        <v>1</v>
      </c>
      <c r="V124" s="26" t="str">
        <f>IF(X124="W",U124*2,IF(X124="R",U124,""))</f>
        <v/>
      </c>
      <c r="W124" s="8">
        <v>121</v>
      </c>
      <c r="X124" s="42"/>
      <c r="Y124" s="21" t="str">
        <f t="shared" si="12"/>
        <v/>
      </c>
      <c r="Z124" s="21" t="str">
        <f t="shared" si="12"/>
        <v/>
      </c>
      <c r="AA124" s="21" t="str">
        <f t="shared" si="12"/>
        <v/>
      </c>
      <c r="AB124" s="21" t="str">
        <f t="shared" si="12"/>
        <v/>
      </c>
      <c r="AC124" s="21" t="str">
        <f t="shared" si="12"/>
        <v/>
      </c>
      <c r="AD124" s="21"/>
      <c r="AE124" s="21"/>
      <c r="AF124" s="1">
        <f t="shared" si="8"/>
        <v>0</v>
      </c>
    </row>
    <row r="125" spans="1:32" x14ac:dyDescent="0.4">
      <c r="A125" s="15" t="s">
        <v>574</v>
      </c>
      <c r="B125" s="61" t="s">
        <v>949</v>
      </c>
      <c r="C125" s="15" t="s">
        <v>46</v>
      </c>
      <c r="D125" s="66">
        <v>46</v>
      </c>
      <c r="E125" s="15" t="s">
        <v>571</v>
      </c>
      <c r="F125" s="15" t="s">
        <v>278</v>
      </c>
      <c r="G125" s="15" t="s">
        <v>659</v>
      </c>
      <c r="H125" s="15" t="s">
        <v>659</v>
      </c>
      <c r="I125" s="16" t="s">
        <v>575</v>
      </c>
      <c r="J125" s="58">
        <v>1</v>
      </c>
      <c r="K125" s="22">
        <f>5*J125</f>
        <v>5</v>
      </c>
      <c r="M125" s="29" t="str">
        <f>IF($G125=M$3,$K125,"")</f>
        <v/>
      </c>
      <c r="N125" s="29" t="str">
        <f>IF($G125=N$3,$K125,"")</f>
        <v/>
      </c>
      <c r="O125" s="29" t="str">
        <f>IF($G125=O$3,$K125,"")</f>
        <v/>
      </c>
      <c r="P125" s="29">
        <f>IF($G125=P$3,$K125,"")</f>
        <v>5</v>
      </c>
      <c r="Q125" s="29" t="str">
        <f>IF($G125=Q$3,$K125,"")</f>
        <v/>
      </c>
      <c r="R125" s="29" t="str">
        <f t="shared" si="6"/>
        <v/>
      </c>
      <c r="S125" s="29"/>
      <c r="T125" s="29"/>
      <c r="U125" s="26">
        <f>IF(J125=8,9,IF(J125=4,5,J125))</f>
        <v>1</v>
      </c>
      <c r="V125" s="26" t="str">
        <f>IF(X125="W",U125*2,IF(X125="R",U125,""))</f>
        <v/>
      </c>
      <c r="W125" s="8">
        <v>122</v>
      </c>
      <c r="X125" s="42"/>
      <c r="Y125" s="21" t="str">
        <f t="shared" si="12"/>
        <v/>
      </c>
      <c r="Z125" s="21" t="str">
        <f t="shared" si="12"/>
        <v/>
      </c>
      <c r="AA125" s="21" t="str">
        <f t="shared" si="12"/>
        <v/>
      </c>
      <c r="AB125" s="21" t="str">
        <f t="shared" si="12"/>
        <v/>
      </c>
      <c r="AC125" s="21" t="str">
        <f t="shared" si="12"/>
        <v/>
      </c>
      <c r="AD125" s="21"/>
      <c r="AE125" s="21"/>
      <c r="AF125" s="1">
        <f t="shared" si="8"/>
        <v>0</v>
      </c>
    </row>
    <row r="126" spans="1:32" x14ac:dyDescent="0.4">
      <c r="A126" s="15" t="s">
        <v>576</v>
      </c>
      <c r="B126" s="61" t="s">
        <v>950</v>
      </c>
      <c r="C126" s="15" t="s">
        <v>46</v>
      </c>
      <c r="D126" s="66">
        <v>46</v>
      </c>
      <c r="E126" s="15" t="s">
        <v>571</v>
      </c>
      <c r="F126" s="15" t="s">
        <v>278</v>
      </c>
      <c r="G126" s="15" t="s">
        <v>659</v>
      </c>
      <c r="H126" s="15" t="s">
        <v>659</v>
      </c>
      <c r="I126" s="16" t="s">
        <v>577</v>
      </c>
      <c r="J126" s="58">
        <v>1</v>
      </c>
      <c r="K126" s="22">
        <f>5*J126</f>
        <v>5</v>
      </c>
      <c r="M126" s="29" t="str">
        <f>IF($G126=M$3,$K126,"")</f>
        <v/>
      </c>
      <c r="N126" s="29" t="str">
        <f>IF($G126=N$3,$K126,"")</f>
        <v/>
      </c>
      <c r="O126" s="29" t="str">
        <f>IF($G126=O$3,$K126,"")</f>
        <v/>
      </c>
      <c r="P126" s="29">
        <f>IF($G126=P$3,$K126,"")</f>
        <v>5</v>
      </c>
      <c r="Q126" s="29" t="str">
        <f>IF($G126=Q$3,$K126,"")</f>
        <v/>
      </c>
      <c r="R126" s="29" t="str">
        <f t="shared" si="6"/>
        <v/>
      </c>
      <c r="S126" s="29"/>
      <c r="T126" s="29"/>
      <c r="U126" s="26">
        <f>IF(J126=8,9,IF(J126=4,5,J126))</f>
        <v>1</v>
      </c>
      <c r="V126" s="26" t="str">
        <f>IF(X126="W",U126*2,IF(X126="R",U126,""))</f>
        <v/>
      </c>
      <c r="W126" s="8">
        <v>123</v>
      </c>
      <c r="X126" s="42"/>
      <c r="Y126" s="21" t="str">
        <f t="shared" si="12"/>
        <v/>
      </c>
      <c r="Z126" s="21" t="str">
        <f t="shared" si="12"/>
        <v/>
      </c>
      <c r="AA126" s="21" t="str">
        <f t="shared" si="12"/>
        <v/>
      </c>
      <c r="AB126" s="21" t="str">
        <f t="shared" si="12"/>
        <v/>
      </c>
      <c r="AC126" s="21" t="str">
        <f t="shared" si="12"/>
        <v/>
      </c>
      <c r="AD126" s="21"/>
      <c r="AE126" s="21"/>
      <c r="AF126" s="1">
        <f t="shared" si="8"/>
        <v>0</v>
      </c>
    </row>
    <row r="127" spans="1:32" x14ac:dyDescent="0.4">
      <c r="A127" s="3" t="s">
        <v>578</v>
      </c>
      <c r="B127" s="61" t="s">
        <v>951</v>
      </c>
      <c r="C127" s="3" t="s">
        <v>46</v>
      </c>
      <c r="D127" s="21">
        <v>46</v>
      </c>
      <c r="E127" s="3" t="s">
        <v>571</v>
      </c>
      <c r="F127" s="3" t="s">
        <v>278</v>
      </c>
      <c r="G127" s="3" t="s">
        <v>10</v>
      </c>
      <c r="H127" s="3" t="s">
        <v>10</v>
      </c>
      <c r="I127" s="62" t="s">
        <v>579</v>
      </c>
      <c r="J127" s="58">
        <v>1</v>
      </c>
      <c r="K127" s="22">
        <f>5*J127</f>
        <v>5</v>
      </c>
      <c r="M127" s="29" t="str">
        <f>IF($G127=M$3,$K127,"")</f>
        <v/>
      </c>
      <c r="N127" s="29">
        <f>IF($G127=N$3,$K127,"")</f>
        <v>5</v>
      </c>
      <c r="O127" s="29" t="str">
        <f>IF($G127=O$3,$K127,"")</f>
        <v/>
      </c>
      <c r="P127" s="29" t="str">
        <f>IF($G127=P$3,$K127,"")</f>
        <v/>
      </c>
      <c r="Q127" s="29" t="str">
        <f>IF($G127=Q$3,$K127,"")</f>
        <v/>
      </c>
      <c r="R127" s="29" t="str">
        <f t="shared" si="6"/>
        <v/>
      </c>
      <c r="S127" s="29"/>
      <c r="T127" s="29"/>
      <c r="U127" s="26">
        <f>IF(J127=8,9,IF(J127=4,5,J127))</f>
        <v>1</v>
      </c>
      <c r="V127" s="26" t="str">
        <f>IF(X127="W",U127*2,IF(X127="R",U127,""))</f>
        <v/>
      </c>
      <c r="W127" s="8">
        <v>124</v>
      </c>
      <c r="X127" s="42"/>
      <c r="Y127" s="21" t="str">
        <f t="shared" si="12"/>
        <v/>
      </c>
      <c r="Z127" s="21" t="str">
        <f t="shared" si="12"/>
        <v/>
      </c>
      <c r="AA127" s="21" t="str">
        <f t="shared" si="12"/>
        <v/>
      </c>
      <c r="AB127" s="21" t="str">
        <f t="shared" si="12"/>
        <v/>
      </c>
      <c r="AC127" s="21" t="str">
        <f t="shared" si="12"/>
        <v/>
      </c>
      <c r="AD127" s="21"/>
      <c r="AE127" s="21"/>
      <c r="AF127" s="1">
        <f t="shared" si="8"/>
        <v>0</v>
      </c>
    </row>
    <row r="128" spans="1:32" x14ac:dyDescent="0.4">
      <c r="A128" s="15" t="s">
        <v>75</v>
      </c>
      <c r="B128" s="61" t="s">
        <v>952</v>
      </c>
      <c r="C128" s="15" t="s">
        <v>46</v>
      </c>
      <c r="D128" s="66">
        <v>46</v>
      </c>
      <c r="E128" s="15" t="s">
        <v>571</v>
      </c>
      <c r="F128" s="15" t="s">
        <v>278</v>
      </c>
      <c r="G128" s="15" t="s">
        <v>10</v>
      </c>
      <c r="H128" s="15" t="s">
        <v>10</v>
      </c>
      <c r="I128" s="16" t="s">
        <v>580</v>
      </c>
      <c r="J128" s="58">
        <v>1</v>
      </c>
      <c r="K128" s="22">
        <f>5*J128</f>
        <v>5</v>
      </c>
      <c r="M128" s="29" t="str">
        <f>IF($G128=M$3,$K128,"")</f>
        <v/>
      </c>
      <c r="N128" s="29">
        <f>IF($G128=N$3,$K128,"")</f>
        <v>5</v>
      </c>
      <c r="O128" s="29" t="str">
        <f>IF($G128=O$3,$K128,"")</f>
        <v/>
      </c>
      <c r="P128" s="29" t="str">
        <f>IF($G128=P$3,$K128,"")</f>
        <v/>
      </c>
      <c r="Q128" s="29" t="str">
        <f>IF($G128=Q$3,$K128,"")</f>
        <v/>
      </c>
      <c r="R128" s="29" t="str">
        <f t="shared" si="6"/>
        <v/>
      </c>
      <c r="S128" s="29"/>
      <c r="T128" s="29"/>
      <c r="U128" s="26">
        <f>IF(J128=8,9,IF(J128=4,5,J128))</f>
        <v>1</v>
      </c>
      <c r="V128" s="26" t="str">
        <f>IF(X128="W",U128*2,IF(X128="R",U128,""))</f>
        <v/>
      </c>
      <c r="W128" s="8">
        <v>125</v>
      </c>
      <c r="X128" s="42"/>
      <c r="Y128" s="21" t="str">
        <f t="shared" si="12"/>
        <v/>
      </c>
      <c r="Z128" s="21" t="str">
        <f t="shared" si="12"/>
        <v/>
      </c>
      <c r="AA128" s="21" t="str">
        <f t="shared" si="12"/>
        <v/>
      </c>
      <c r="AB128" s="21" t="str">
        <f t="shared" si="12"/>
        <v/>
      </c>
      <c r="AC128" s="21" t="str">
        <f t="shared" si="12"/>
        <v/>
      </c>
      <c r="AD128" s="21"/>
      <c r="AE128" s="21"/>
      <c r="AF128" s="1">
        <f t="shared" si="8"/>
        <v>0</v>
      </c>
    </row>
    <row r="129" spans="1:32" x14ac:dyDescent="0.4">
      <c r="A129" s="15" t="s">
        <v>581</v>
      </c>
      <c r="B129" s="61" t="s">
        <v>953</v>
      </c>
      <c r="C129" s="15" t="s">
        <v>46</v>
      </c>
      <c r="D129" s="66">
        <v>46</v>
      </c>
      <c r="E129" s="15" t="s">
        <v>571</v>
      </c>
      <c r="F129" s="15" t="s">
        <v>278</v>
      </c>
      <c r="G129" s="15" t="s">
        <v>659</v>
      </c>
      <c r="H129" s="15" t="s">
        <v>659</v>
      </c>
      <c r="I129" s="16" t="s">
        <v>582</v>
      </c>
      <c r="J129" s="58">
        <v>1</v>
      </c>
      <c r="K129" s="22">
        <f>5*J129</f>
        <v>5</v>
      </c>
      <c r="M129" s="29" t="str">
        <f>IF($G129=M$3,$K129,"")</f>
        <v/>
      </c>
      <c r="N129" s="29" t="str">
        <f>IF($G129=N$3,$K129,"")</f>
        <v/>
      </c>
      <c r="O129" s="29" t="str">
        <f>IF($G129=O$3,$K129,"")</f>
        <v/>
      </c>
      <c r="P129" s="29">
        <f>IF($G129=P$3,$K129,"")</f>
        <v>5</v>
      </c>
      <c r="Q129" s="29" t="str">
        <f>IF($G129=Q$3,$K129,"")</f>
        <v/>
      </c>
      <c r="R129" s="29" t="str">
        <f t="shared" si="6"/>
        <v/>
      </c>
      <c r="S129" s="29"/>
      <c r="T129" s="29"/>
      <c r="U129" s="26">
        <f>IF(J129=8,9,IF(J129=4,5,J129))</f>
        <v>1</v>
      </c>
      <c r="V129" s="26" t="str">
        <f>IF(X129="W",U129*2,IF(X129="R",U129,""))</f>
        <v/>
      </c>
      <c r="W129" s="8">
        <v>126</v>
      </c>
      <c r="X129" s="42"/>
      <c r="Y129" s="21" t="str">
        <f t="shared" si="12"/>
        <v/>
      </c>
      <c r="Z129" s="21" t="str">
        <f t="shared" si="12"/>
        <v/>
      </c>
      <c r="AA129" s="21" t="str">
        <f t="shared" si="12"/>
        <v/>
      </c>
      <c r="AB129" s="21" t="str">
        <f t="shared" si="12"/>
        <v/>
      </c>
      <c r="AC129" s="21" t="str">
        <f t="shared" si="12"/>
        <v/>
      </c>
      <c r="AD129" s="21"/>
      <c r="AE129" s="21"/>
      <c r="AF129" s="1">
        <f t="shared" si="8"/>
        <v>0</v>
      </c>
    </row>
    <row r="130" spans="1:32" x14ac:dyDescent="0.4">
      <c r="A130" s="15" t="s">
        <v>104</v>
      </c>
      <c r="B130" s="61" t="s">
        <v>954</v>
      </c>
      <c r="C130" s="15" t="s">
        <v>46</v>
      </c>
      <c r="D130" s="66">
        <v>47</v>
      </c>
      <c r="E130" s="15" t="s">
        <v>583</v>
      </c>
      <c r="F130" s="15" t="s">
        <v>286</v>
      </c>
      <c r="G130" s="15" t="s">
        <v>10</v>
      </c>
      <c r="H130" s="15" t="s">
        <v>10</v>
      </c>
      <c r="I130" s="16" t="s">
        <v>26</v>
      </c>
      <c r="J130" s="58">
        <v>1</v>
      </c>
      <c r="K130" s="22">
        <f>5*J130</f>
        <v>5</v>
      </c>
      <c r="M130" s="29" t="str">
        <f>IF($G130=M$3,$K130,"")</f>
        <v/>
      </c>
      <c r="N130" s="29">
        <f>IF($G130=N$3,$K130,"")</f>
        <v>5</v>
      </c>
      <c r="O130" s="29" t="str">
        <f>IF($G130=O$3,$K130,"")</f>
        <v/>
      </c>
      <c r="P130" s="29" t="str">
        <f>IF($G130=P$3,$K130,"")</f>
        <v/>
      </c>
      <c r="Q130" s="29" t="str">
        <f>IF($G130=Q$3,$K130,"")</f>
        <v/>
      </c>
      <c r="R130" s="29" t="str">
        <f t="shared" si="6"/>
        <v/>
      </c>
      <c r="S130" s="29"/>
      <c r="T130" s="29"/>
      <c r="U130" s="26">
        <f>IF(J130=8,9,IF(J130=4,5,J130))</f>
        <v>1</v>
      </c>
      <c r="V130" s="26" t="str">
        <f>IF(X130="W",U130*2,IF(X130="R",U130,""))</f>
        <v/>
      </c>
      <c r="W130" s="8">
        <v>127</v>
      </c>
      <c r="X130" s="42"/>
      <c r="Y130" s="21" t="str">
        <f t="shared" si="12"/>
        <v/>
      </c>
      <c r="Z130" s="21" t="str">
        <f t="shared" si="12"/>
        <v/>
      </c>
      <c r="AA130" s="21" t="str">
        <f t="shared" si="12"/>
        <v/>
      </c>
      <c r="AB130" s="21" t="str">
        <f t="shared" si="12"/>
        <v/>
      </c>
      <c r="AC130" s="21" t="str">
        <f t="shared" si="12"/>
        <v/>
      </c>
      <c r="AD130" s="21"/>
      <c r="AE130" s="21"/>
      <c r="AF130" s="1">
        <f t="shared" si="8"/>
        <v>1</v>
      </c>
    </row>
    <row r="131" spans="1:32" x14ac:dyDescent="0.4">
      <c r="A131" s="15" t="s">
        <v>99</v>
      </c>
      <c r="B131" s="61" t="s">
        <v>955</v>
      </c>
      <c r="C131" s="15" t="s">
        <v>46</v>
      </c>
      <c r="D131" s="66">
        <v>47</v>
      </c>
      <c r="E131" s="15" t="s">
        <v>583</v>
      </c>
      <c r="F131" s="15" t="s">
        <v>286</v>
      </c>
      <c r="G131" s="15" t="s">
        <v>10</v>
      </c>
      <c r="H131" s="15" t="s">
        <v>10</v>
      </c>
      <c r="I131" s="16" t="s">
        <v>25</v>
      </c>
      <c r="J131" s="58">
        <v>1</v>
      </c>
      <c r="K131" s="22">
        <f>5*J131</f>
        <v>5</v>
      </c>
      <c r="M131" s="29" t="str">
        <f>IF($G131=M$3,$K131,"")</f>
        <v/>
      </c>
      <c r="N131" s="29">
        <f>IF($G131=N$3,$K131,"")</f>
        <v>5</v>
      </c>
      <c r="O131" s="29" t="str">
        <f>IF($G131=O$3,$K131,"")</f>
        <v/>
      </c>
      <c r="P131" s="29" t="str">
        <f>IF($G131=P$3,$K131,"")</f>
        <v/>
      </c>
      <c r="Q131" s="29" t="str">
        <f>IF($G131=Q$3,$K131,"")</f>
        <v/>
      </c>
      <c r="R131" s="29" t="str">
        <f t="shared" si="6"/>
        <v/>
      </c>
      <c r="S131" s="29"/>
      <c r="T131" s="29"/>
      <c r="U131" s="26">
        <f>IF(J131=8,9,IF(J131=4,5,J131))</f>
        <v>1</v>
      </c>
      <c r="V131" s="26" t="str">
        <f>IF(X131="W",U131*2,IF(X131="R",U131,""))</f>
        <v/>
      </c>
      <c r="W131" s="8">
        <v>128</v>
      </c>
      <c r="X131" s="42"/>
      <c r="Y131" s="21" t="str">
        <f t="shared" si="12"/>
        <v/>
      </c>
      <c r="Z131" s="21" t="str">
        <f t="shared" si="12"/>
        <v/>
      </c>
      <c r="AA131" s="21" t="str">
        <f t="shared" si="12"/>
        <v/>
      </c>
      <c r="AB131" s="21" t="str">
        <f t="shared" si="12"/>
        <v/>
      </c>
      <c r="AC131" s="21" t="str">
        <f t="shared" si="12"/>
        <v/>
      </c>
      <c r="AD131" s="21"/>
      <c r="AE131" s="21"/>
      <c r="AF131" s="1">
        <f t="shared" si="8"/>
        <v>0</v>
      </c>
    </row>
    <row r="132" spans="1:32" x14ac:dyDescent="0.4">
      <c r="A132" s="15" t="s">
        <v>100</v>
      </c>
      <c r="B132" s="61" t="s">
        <v>956</v>
      </c>
      <c r="C132" s="15" t="s">
        <v>46</v>
      </c>
      <c r="D132" s="66">
        <v>47</v>
      </c>
      <c r="E132" s="15" t="s">
        <v>583</v>
      </c>
      <c r="F132" s="15" t="s">
        <v>286</v>
      </c>
      <c r="G132" s="15" t="s">
        <v>10</v>
      </c>
      <c r="H132" s="15" t="s">
        <v>10</v>
      </c>
      <c r="I132" s="16" t="s">
        <v>113</v>
      </c>
      <c r="J132" s="58">
        <v>1</v>
      </c>
      <c r="K132" s="22">
        <f>5*J132</f>
        <v>5</v>
      </c>
      <c r="M132" s="29" t="str">
        <f>IF($G132=M$3,$K132,"")</f>
        <v/>
      </c>
      <c r="N132" s="29">
        <f>IF($G132=N$3,$K132,"")</f>
        <v>5</v>
      </c>
      <c r="O132" s="29" t="str">
        <f>IF($G132=O$3,$K132,"")</f>
        <v/>
      </c>
      <c r="P132" s="29" t="str">
        <f>IF($G132=P$3,$K132,"")</f>
        <v/>
      </c>
      <c r="Q132" s="29" t="str">
        <f>IF($G132=Q$3,$K132,"")</f>
        <v/>
      </c>
      <c r="R132" s="29" t="str">
        <f t="shared" si="6"/>
        <v/>
      </c>
      <c r="S132" s="29"/>
      <c r="T132" s="29"/>
      <c r="U132" s="26">
        <f>IF(J132=8,9,IF(J132=4,5,J132))</f>
        <v>1</v>
      </c>
      <c r="V132" s="26" t="str">
        <f>IF(X132="W",U132*2,IF(X132="R",U132,""))</f>
        <v/>
      </c>
      <c r="W132" s="8">
        <v>129</v>
      </c>
      <c r="X132" s="42"/>
      <c r="Y132" s="21" t="str">
        <f t="shared" si="12"/>
        <v/>
      </c>
      <c r="Z132" s="21" t="str">
        <f t="shared" si="12"/>
        <v/>
      </c>
      <c r="AA132" s="21" t="str">
        <f t="shared" si="12"/>
        <v/>
      </c>
      <c r="AB132" s="21" t="str">
        <f t="shared" si="12"/>
        <v/>
      </c>
      <c r="AC132" s="21" t="str">
        <f t="shared" si="12"/>
        <v/>
      </c>
      <c r="AD132" s="21"/>
      <c r="AE132" s="21"/>
      <c r="AF132" s="1">
        <f t="shared" si="8"/>
        <v>0</v>
      </c>
    </row>
    <row r="133" spans="1:32" x14ac:dyDescent="0.4">
      <c r="A133" s="15" t="s">
        <v>106</v>
      </c>
      <c r="B133" s="61" t="s">
        <v>957</v>
      </c>
      <c r="C133" s="15" t="s">
        <v>46</v>
      </c>
      <c r="D133" s="66">
        <v>47</v>
      </c>
      <c r="E133" s="15" t="s">
        <v>583</v>
      </c>
      <c r="F133" s="15" t="s">
        <v>286</v>
      </c>
      <c r="G133" s="15" t="s">
        <v>10</v>
      </c>
      <c r="H133" s="15" t="s">
        <v>10</v>
      </c>
      <c r="I133" s="16" t="s">
        <v>584</v>
      </c>
      <c r="J133" s="58">
        <v>1</v>
      </c>
      <c r="K133" s="22">
        <f>5*J133</f>
        <v>5</v>
      </c>
      <c r="M133" s="29" t="str">
        <f>IF($G133=M$3,$K133,"")</f>
        <v/>
      </c>
      <c r="N133" s="29">
        <f>IF($G133=N$3,$K133,"")</f>
        <v>5</v>
      </c>
      <c r="O133" s="29" t="str">
        <f>IF($G133=O$3,$K133,"")</f>
        <v/>
      </c>
      <c r="P133" s="29" t="str">
        <f>IF($G133=P$3,$K133,"")</f>
        <v/>
      </c>
      <c r="Q133" s="29" t="str">
        <f>IF($G133=Q$3,$K133,"")</f>
        <v/>
      </c>
      <c r="R133" s="29" t="str">
        <f t="shared" ref="R133:R169" si="13">IF($G133=R$3,$K133,"")</f>
        <v/>
      </c>
      <c r="S133" s="29"/>
      <c r="T133" s="29"/>
      <c r="U133" s="26">
        <f>IF(J133=8,9,IF(J133=4,5,J133))</f>
        <v>1</v>
      </c>
      <c r="V133" s="26" t="str">
        <f>IF(X133="W",U133*2,IF(X133="R",U133,""))</f>
        <v/>
      </c>
      <c r="W133" s="8">
        <v>130</v>
      </c>
      <c r="X133" s="42"/>
      <c r="Y133" s="21" t="str">
        <f t="shared" ref="Y133:AC167" si="14">IF($X133&gt;0,IF($G133=Y$3,$V133,""),"")</f>
        <v/>
      </c>
      <c r="Z133" s="21" t="str">
        <f t="shared" si="14"/>
        <v/>
      </c>
      <c r="AA133" s="21" t="str">
        <f t="shared" si="14"/>
        <v/>
      </c>
      <c r="AB133" s="21" t="str">
        <f t="shared" si="14"/>
        <v/>
      </c>
      <c r="AC133" s="21" t="str">
        <f t="shared" si="14"/>
        <v/>
      </c>
      <c r="AD133" s="21"/>
      <c r="AE133" s="21"/>
      <c r="AF133" s="1">
        <f t="shared" ref="AF133:AF169" si="15">IF(D133=D132,0,1)</f>
        <v>0</v>
      </c>
    </row>
    <row r="134" spans="1:32" x14ac:dyDescent="0.4">
      <c r="A134" s="15" t="s">
        <v>105</v>
      </c>
      <c r="B134" s="61" t="s">
        <v>958</v>
      </c>
      <c r="C134" s="15" t="s">
        <v>46</v>
      </c>
      <c r="D134" s="66">
        <v>48</v>
      </c>
      <c r="E134" s="15" t="s">
        <v>585</v>
      </c>
      <c r="F134" s="15" t="s">
        <v>292</v>
      </c>
      <c r="G134" s="15" t="s">
        <v>10</v>
      </c>
      <c r="H134" s="15" t="s">
        <v>10</v>
      </c>
      <c r="I134" s="16" t="s">
        <v>586</v>
      </c>
      <c r="J134" s="58">
        <v>1</v>
      </c>
      <c r="K134" s="22">
        <f>5*J134</f>
        <v>5</v>
      </c>
      <c r="M134" s="29" t="str">
        <f>IF($G134=M$3,$K134,"")</f>
        <v/>
      </c>
      <c r="N134" s="29">
        <f>IF($G134=N$3,$K134,"")</f>
        <v>5</v>
      </c>
      <c r="O134" s="29" t="str">
        <f>IF($G134=O$3,$K134,"")</f>
        <v/>
      </c>
      <c r="P134" s="29" t="str">
        <f>IF($G134=P$3,$K134,"")</f>
        <v/>
      </c>
      <c r="Q134" s="29" t="str">
        <f>IF($G134=Q$3,$K134,"")</f>
        <v/>
      </c>
      <c r="R134" s="29" t="str">
        <f t="shared" si="13"/>
        <v/>
      </c>
      <c r="S134" s="29"/>
      <c r="T134" s="29"/>
      <c r="U134" s="26">
        <f>IF(J134=8,9,IF(J134=4,5,J134))</f>
        <v>1</v>
      </c>
      <c r="V134" s="26" t="str">
        <f>IF(X134="W",U134*2,IF(X134="R",U134,""))</f>
        <v/>
      </c>
      <c r="W134" s="8">
        <v>131</v>
      </c>
      <c r="X134" s="42"/>
      <c r="Y134" s="21" t="str">
        <f t="shared" si="14"/>
        <v/>
      </c>
      <c r="Z134" s="21" t="str">
        <f t="shared" si="14"/>
        <v/>
      </c>
      <c r="AA134" s="21" t="str">
        <f t="shared" si="14"/>
        <v/>
      </c>
      <c r="AB134" s="21" t="str">
        <f t="shared" si="14"/>
        <v/>
      </c>
      <c r="AC134" s="21" t="str">
        <f t="shared" si="14"/>
        <v/>
      </c>
      <c r="AD134" s="21"/>
      <c r="AE134" s="21"/>
      <c r="AF134" s="1">
        <f t="shared" si="15"/>
        <v>1</v>
      </c>
    </row>
    <row r="135" spans="1:32" x14ac:dyDescent="0.4">
      <c r="A135" s="15" t="s">
        <v>111</v>
      </c>
      <c r="B135" s="61" t="s">
        <v>959</v>
      </c>
      <c r="C135" s="15" t="s">
        <v>46</v>
      </c>
      <c r="D135" s="66">
        <v>48</v>
      </c>
      <c r="E135" s="15" t="s">
        <v>585</v>
      </c>
      <c r="F135" s="15" t="s">
        <v>292</v>
      </c>
      <c r="G135" s="15" t="s">
        <v>10</v>
      </c>
      <c r="H135" s="15" t="s">
        <v>10</v>
      </c>
      <c r="I135" s="16" t="s">
        <v>587</v>
      </c>
      <c r="J135" s="58">
        <v>1</v>
      </c>
      <c r="K135" s="22">
        <f>5*J135</f>
        <v>5</v>
      </c>
      <c r="M135" s="29" t="str">
        <f>IF($G135=M$3,$K135,"")</f>
        <v/>
      </c>
      <c r="N135" s="29">
        <f>IF($G135=N$3,$K135,"")</f>
        <v>5</v>
      </c>
      <c r="O135" s="29" t="str">
        <f>IF($G135=O$3,$K135,"")</f>
        <v/>
      </c>
      <c r="P135" s="29" t="str">
        <f>IF($G135=P$3,$K135,"")</f>
        <v/>
      </c>
      <c r="Q135" s="29" t="str">
        <f>IF($G135=Q$3,$K135,"")</f>
        <v/>
      </c>
      <c r="R135" s="29" t="str">
        <f t="shared" si="13"/>
        <v/>
      </c>
      <c r="S135" s="29"/>
      <c r="T135" s="29"/>
      <c r="U135" s="26">
        <f>IF(J135=8,9,IF(J135=4,5,J135))</f>
        <v>1</v>
      </c>
      <c r="V135" s="26" t="str">
        <f>IF(X135="W",U135*2,IF(X135="R",U135,""))</f>
        <v/>
      </c>
      <c r="W135" s="8">
        <v>132</v>
      </c>
      <c r="X135" s="42"/>
      <c r="Y135" s="21" t="str">
        <f t="shared" si="14"/>
        <v/>
      </c>
      <c r="Z135" s="21" t="str">
        <f t="shared" si="14"/>
        <v/>
      </c>
      <c r="AA135" s="21" t="str">
        <f t="shared" si="14"/>
        <v/>
      </c>
      <c r="AB135" s="21" t="str">
        <f t="shared" si="14"/>
        <v/>
      </c>
      <c r="AC135" s="21" t="str">
        <f t="shared" si="14"/>
        <v/>
      </c>
      <c r="AD135" s="21"/>
      <c r="AE135" s="21"/>
      <c r="AF135" s="1">
        <f t="shared" si="15"/>
        <v>0</v>
      </c>
    </row>
    <row r="136" spans="1:32" x14ac:dyDescent="0.4">
      <c r="A136" s="15" t="s">
        <v>108</v>
      </c>
      <c r="B136" s="61" t="s">
        <v>960</v>
      </c>
      <c r="C136" s="15" t="s">
        <v>46</v>
      </c>
      <c r="D136" s="66">
        <v>48</v>
      </c>
      <c r="E136" s="15" t="s">
        <v>585</v>
      </c>
      <c r="F136" s="15" t="s">
        <v>292</v>
      </c>
      <c r="G136" s="15" t="s">
        <v>10</v>
      </c>
      <c r="H136" s="15" t="s">
        <v>10</v>
      </c>
      <c r="I136" s="16" t="s">
        <v>115</v>
      </c>
      <c r="J136" s="58">
        <v>1</v>
      </c>
      <c r="K136" s="22">
        <f>5*J136</f>
        <v>5</v>
      </c>
      <c r="M136" s="29" t="str">
        <f>IF($G136=M$3,$K136,"")</f>
        <v/>
      </c>
      <c r="N136" s="29">
        <f>IF($G136=N$3,$K136,"")</f>
        <v>5</v>
      </c>
      <c r="O136" s="29" t="str">
        <f>IF($G136=O$3,$K136,"")</f>
        <v/>
      </c>
      <c r="P136" s="29" t="str">
        <f>IF($G136=P$3,$K136,"")</f>
        <v/>
      </c>
      <c r="Q136" s="29" t="str">
        <f>IF($G136=Q$3,$K136,"")</f>
        <v/>
      </c>
      <c r="R136" s="29" t="str">
        <f t="shared" si="13"/>
        <v/>
      </c>
      <c r="S136" s="29"/>
      <c r="T136" s="29"/>
      <c r="U136" s="26">
        <f>IF(J136=8,9,IF(J136=4,5,J136))</f>
        <v>1</v>
      </c>
      <c r="V136" s="26" t="str">
        <f>IF(X136="W",U136*2,IF(X136="R",U136,""))</f>
        <v/>
      </c>
      <c r="W136" s="8">
        <v>133</v>
      </c>
      <c r="X136" s="42"/>
      <c r="Y136" s="21" t="str">
        <f t="shared" si="14"/>
        <v/>
      </c>
      <c r="Z136" s="21" t="str">
        <f t="shared" si="14"/>
        <v/>
      </c>
      <c r="AA136" s="21" t="str">
        <f t="shared" si="14"/>
        <v/>
      </c>
      <c r="AB136" s="21" t="str">
        <f t="shared" si="14"/>
        <v/>
      </c>
      <c r="AC136" s="21" t="str">
        <f t="shared" si="14"/>
        <v/>
      </c>
      <c r="AD136" s="21"/>
      <c r="AE136" s="21"/>
      <c r="AF136" s="1">
        <f t="shared" si="15"/>
        <v>0</v>
      </c>
    </row>
    <row r="137" spans="1:32" x14ac:dyDescent="0.4">
      <c r="A137" s="15" t="s">
        <v>102</v>
      </c>
      <c r="B137" s="61" t="s">
        <v>961</v>
      </c>
      <c r="C137" s="15" t="s">
        <v>46</v>
      </c>
      <c r="D137" s="66">
        <v>48</v>
      </c>
      <c r="E137" s="15" t="s">
        <v>585</v>
      </c>
      <c r="F137" s="15" t="s">
        <v>292</v>
      </c>
      <c r="G137" s="15" t="s">
        <v>10</v>
      </c>
      <c r="H137" s="15" t="s">
        <v>10</v>
      </c>
      <c r="I137" s="16" t="s">
        <v>114</v>
      </c>
      <c r="J137" s="58">
        <v>1</v>
      </c>
      <c r="K137" s="22">
        <f>5*J137</f>
        <v>5</v>
      </c>
      <c r="M137" s="29" t="str">
        <f>IF($G137=M$3,$K137,"")</f>
        <v/>
      </c>
      <c r="N137" s="29">
        <f>IF($G137=N$3,$K137,"")</f>
        <v>5</v>
      </c>
      <c r="O137" s="29" t="str">
        <f>IF($G137=O$3,$K137,"")</f>
        <v/>
      </c>
      <c r="P137" s="29" t="str">
        <f>IF($G137=P$3,$K137,"")</f>
        <v/>
      </c>
      <c r="Q137" s="29" t="str">
        <f>IF($G137=Q$3,$K137,"")</f>
        <v/>
      </c>
      <c r="R137" s="29" t="str">
        <f t="shared" si="13"/>
        <v/>
      </c>
      <c r="S137" s="29"/>
      <c r="T137" s="29"/>
      <c r="U137" s="26">
        <f>IF(J137=8,9,IF(J137=4,5,J137))</f>
        <v>1</v>
      </c>
      <c r="V137" s="26" t="str">
        <f>IF(X137="W",U137*2,IF(X137="R",U137,""))</f>
        <v/>
      </c>
      <c r="W137" s="8">
        <v>134</v>
      </c>
      <c r="X137" s="42"/>
      <c r="Y137" s="21" t="str">
        <f t="shared" si="14"/>
        <v/>
      </c>
      <c r="Z137" s="21" t="str">
        <f t="shared" si="14"/>
        <v/>
      </c>
      <c r="AA137" s="21" t="str">
        <f t="shared" si="14"/>
        <v/>
      </c>
      <c r="AB137" s="21" t="str">
        <f t="shared" si="14"/>
        <v/>
      </c>
      <c r="AC137" s="21" t="str">
        <f t="shared" si="14"/>
        <v/>
      </c>
      <c r="AD137" s="21"/>
      <c r="AE137" s="21"/>
      <c r="AF137" s="1">
        <f t="shared" si="15"/>
        <v>0</v>
      </c>
    </row>
    <row r="138" spans="1:32" x14ac:dyDescent="0.4">
      <c r="A138" s="15" t="s">
        <v>103</v>
      </c>
      <c r="B138" s="61" t="s">
        <v>962</v>
      </c>
      <c r="C138" s="15" t="s">
        <v>46</v>
      </c>
      <c r="D138" s="66">
        <v>48</v>
      </c>
      <c r="E138" s="15" t="s">
        <v>585</v>
      </c>
      <c r="F138" s="15" t="s">
        <v>292</v>
      </c>
      <c r="G138" s="15" t="s">
        <v>10</v>
      </c>
      <c r="H138" s="15" t="s">
        <v>10</v>
      </c>
      <c r="I138" s="16" t="s">
        <v>588</v>
      </c>
      <c r="J138" s="58">
        <v>1</v>
      </c>
      <c r="K138" s="22">
        <f>5*J138</f>
        <v>5</v>
      </c>
      <c r="M138" s="29" t="str">
        <f>IF($G138=M$3,$K138,"")</f>
        <v/>
      </c>
      <c r="N138" s="29">
        <f>IF($G138=N$3,$K138,"")</f>
        <v>5</v>
      </c>
      <c r="O138" s="29" t="str">
        <f>IF($G138=O$3,$K138,"")</f>
        <v/>
      </c>
      <c r="P138" s="29" t="str">
        <f>IF($G138=P$3,$K138,"")</f>
        <v/>
      </c>
      <c r="Q138" s="29" t="str">
        <f>IF($G138=Q$3,$K138,"")</f>
        <v/>
      </c>
      <c r="R138" s="29" t="str">
        <f t="shared" si="13"/>
        <v/>
      </c>
      <c r="S138" s="29"/>
      <c r="T138" s="29"/>
      <c r="U138" s="26">
        <f>IF(J138=8,9,IF(J138=4,5,J138))</f>
        <v>1</v>
      </c>
      <c r="V138" s="26" t="str">
        <f>IF(X138="W",U138*2,IF(X138="R",U138,""))</f>
        <v/>
      </c>
      <c r="W138" s="8">
        <v>135</v>
      </c>
      <c r="X138" s="42"/>
      <c r="Y138" s="21" t="str">
        <f t="shared" si="14"/>
        <v/>
      </c>
      <c r="Z138" s="21" t="str">
        <f t="shared" si="14"/>
        <v/>
      </c>
      <c r="AA138" s="21" t="str">
        <f t="shared" si="14"/>
        <v/>
      </c>
      <c r="AB138" s="21" t="str">
        <f t="shared" si="14"/>
        <v/>
      </c>
      <c r="AC138" s="21" t="str">
        <f t="shared" si="14"/>
        <v/>
      </c>
      <c r="AD138" s="21"/>
      <c r="AE138" s="21"/>
      <c r="AF138" s="1">
        <f t="shared" si="15"/>
        <v>0</v>
      </c>
    </row>
    <row r="139" spans="1:32" ht="43.2" x14ac:dyDescent="0.4">
      <c r="A139" s="15" t="s">
        <v>589</v>
      </c>
      <c r="B139" s="61" t="s">
        <v>963</v>
      </c>
      <c r="C139" s="15" t="s">
        <v>46</v>
      </c>
      <c r="D139" s="66">
        <v>49</v>
      </c>
      <c r="E139" s="15" t="s">
        <v>590</v>
      </c>
      <c r="F139" s="15" t="s">
        <v>300</v>
      </c>
      <c r="G139" s="15" t="s">
        <v>10</v>
      </c>
      <c r="H139" s="15" t="s">
        <v>10</v>
      </c>
      <c r="I139" s="16" t="s">
        <v>591</v>
      </c>
      <c r="J139" s="58">
        <v>8</v>
      </c>
      <c r="K139" s="22">
        <f>5*J139</f>
        <v>40</v>
      </c>
      <c r="M139" s="29" t="str">
        <f>IF($G139=M$3,$K139,"")</f>
        <v/>
      </c>
      <c r="N139" s="29">
        <f>IF($G139=N$3,$K139,"")</f>
        <v>40</v>
      </c>
      <c r="O139" s="29" t="str">
        <f>IF($G139=O$3,$K139,"")</f>
        <v/>
      </c>
      <c r="P139" s="29" t="str">
        <f>IF($G139=P$3,$K139,"")</f>
        <v/>
      </c>
      <c r="Q139" s="29" t="str">
        <f>IF($G139=Q$3,$K139,"")</f>
        <v/>
      </c>
      <c r="R139" s="29" t="str">
        <f t="shared" si="13"/>
        <v/>
      </c>
      <c r="S139" s="29"/>
      <c r="T139" s="29"/>
      <c r="U139" s="26">
        <f>IF(J139=8,9,IF(J139=4,5,J139))</f>
        <v>9</v>
      </c>
      <c r="V139" s="26" t="str">
        <f>IF(X139="W",U139*2,IF(X139="R",U139,""))</f>
        <v/>
      </c>
      <c r="W139" s="8">
        <v>136</v>
      </c>
      <c r="X139" s="42"/>
      <c r="Y139" s="21" t="str">
        <f t="shared" si="14"/>
        <v/>
      </c>
      <c r="Z139" s="21" t="str">
        <f t="shared" si="14"/>
        <v/>
      </c>
      <c r="AA139" s="21" t="str">
        <f t="shared" si="14"/>
        <v/>
      </c>
      <c r="AB139" s="21" t="str">
        <f t="shared" si="14"/>
        <v/>
      </c>
      <c r="AC139" s="21" t="str">
        <f t="shared" si="14"/>
        <v/>
      </c>
      <c r="AD139" s="21"/>
      <c r="AE139" s="21"/>
      <c r="AF139" s="1">
        <f t="shared" si="15"/>
        <v>1</v>
      </c>
    </row>
    <row r="140" spans="1:32" ht="43.2" x14ac:dyDescent="0.4">
      <c r="A140" s="15" t="s">
        <v>592</v>
      </c>
      <c r="B140" s="61" t="s">
        <v>964</v>
      </c>
      <c r="C140" s="15" t="s">
        <v>46</v>
      </c>
      <c r="D140" s="66">
        <v>49</v>
      </c>
      <c r="E140" s="15" t="s">
        <v>590</v>
      </c>
      <c r="F140" s="15" t="s">
        <v>300</v>
      </c>
      <c r="G140" s="15" t="s">
        <v>10</v>
      </c>
      <c r="H140" s="15" t="s">
        <v>10</v>
      </c>
      <c r="I140" s="16" t="s">
        <v>593</v>
      </c>
      <c r="J140" s="58">
        <v>8</v>
      </c>
      <c r="K140" s="22">
        <f>5*J140</f>
        <v>40</v>
      </c>
      <c r="M140" s="29" t="str">
        <f>IF($G140=M$3,$K140,"")</f>
        <v/>
      </c>
      <c r="N140" s="29">
        <f>IF($G140=N$3,$K140,"")</f>
        <v>40</v>
      </c>
      <c r="O140" s="29" t="str">
        <f>IF($G140=O$3,$K140,"")</f>
        <v/>
      </c>
      <c r="P140" s="29" t="str">
        <f>IF($G140=P$3,$K140,"")</f>
        <v/>
      </c>
      <c r="Q140" s="29" t="str">
        <f>IF($G140=Q$3,$K140,"")</f>
        <v/>
      </c>
      <c r="R140" s="29" t="str">
        <f t="shared" si="13"/>
        <v/>
      </c>
      <c r="S140" s="29"/>
      <c r="T140" s="29"/>
      <c r="U140" s="26">
        <f>IF(J140=8,9,IF(J140=4,5,J140))</f>
        <v>9</v>
      </c>
      <c r="V140" s="26" t="str">
        <f>IF(X140="W",U140*2,IF(X140="R",U140,""))</f>
        <v/>
      </c>
      <c r="W140" s="8">
        <v>137</v>
      </c>
      <c r="X140" s="42"/>
      <c r="Y140" s="21" t="str">
        <f t="shared" si="14"/>
        <v/>
      </c>
      <c r="Z140" s="21" t="str">
        <f t="shared" si="14"/>
        <v/>
      </c>
      <c r="AA140" s="21" t="str">
        <f t="shared" si="14"/>
        <v/>
      </c>
      <c r="AB140" s="21" t="str">
        <f t="shared" si="14"/>
        <v/>
      </c>
      <c r="AC140" s="21" t="str">
        <f t="shared" si="14"/>
        <v/>
      </c>
      <c r="AD140" s="21"/>
      <c r="AE140" s="21"/>
      <c r="AF140" s="1">
        <f t="shared" si="15"/>
        <v>0</v>
      </c>
    </row>
    <row r="141" spans="1:32" ht="43.2" x14ac:dyDescent="0.4">
      <c r="A141" s="15" t="s">
        <v>594</v>
      </c>
      <c r="B141" s="61" t="s">
        <v>965</v>
      </c>
      <c r="C141" s="15" t="s">
        <v>46</v>
      </c>
      <c r="D141" s="66">
        <v>49</v>
      </c>
      <c r="E141" s="15" t="s">
        <v>590</v>
      </c>
      <c r="F141" s="15" t="s">
        <v>300</v>
      </c>
      <c r="G141" s="15" t="s">
        <v>8</v>
      </c>
      <c r="H141" s="15" t="s">
        <v>8</v>
      </c>
      <c r="I141" s="16" t="s">
        <v>595</v>
      </c>
      <c r="J141" s="58">
        <v>8</v>
      </c>
      <c r="K141" s="22">
        <f>5*J141</f>
        <v>40</v>
      </c>
      <c r="M141" s="29">
        <f>IF($G141=M$3,$K141,"")</f>
        <v>40</v>
      </c>
      <c r="N141" s="29" t="str">
        <f>IF($G141=N$3,$K141,"")</f>
        <v/>
      </c>
      <c r="O141" s="29" t="str">
        <f>IF($G141=O$3,$K141,"")</f>
        <v/>
      </c>
      <c r="P141" s="29" t="str">
        <f>IF($G141=P$3,$K141,"")</f>
        <v/>
      </c>
      <c r="Q141" s="29" t="str">
        <f>IF($G141=Q$3,$K141,"")</f>
        <v/>
      </c>
      <c r="R141" s="29" t="str">
        <f t="shared" si="13"/>
        <v/>
      </c>
      <c r="S141" s="29"/>
      <c r="T141" s="29"/>
      <c r="U141" s="26">
        <f>IF(J141=8,9,IF(J141=4,5,J141))</f>
        <v>9</v>
      </c>
      <c r="V141" s="26" t="str">
        <f>IF(X141="W",U141*2,IF(X141="R",U141,""))</f>
        <v/>
      </c>
      <c r="W141" s="8">
        <v>138</v>
      </c>
      <c r="X141" s="42"/>
      <c r="Y141" s="21" t="str">
        <f t="shared" si="14"/>
        <v/>
      </c>
      <c r="Z141" s="21" t="str">
        <f t="shared" si="14"/>
        <v/>
      </c>
      <c r="AA141" s="21" t="str">
        <f t="shared" si="14"/>
        <v/>
      </c>
      <c r="AB141" s="21" t="str">
        <f t="shared" si="14"/>
        <v/>
      </c>
      <c r="AC141" s="21" t="str">
        <f t="shared" si="14"/>
        <v/>
      </c>
      <c r="AD141" s="21"/>
      <c r="AE141" s="21"/>
      <c r="AF141" s="1">
        <f t="shared" si="15"/>
        <v>0</v>
      </c>
    </row>
    <row r="142" spans="1:32" ht="43.2" x14ac:dyDescent="0.4">
      <c r="A142" s="15" t="s">
        <v>596</v>
      </c>
      <c r="B142" s="61" t="s">
        <v>966</v>
      </c>
      <c r="C142" s="15" t="s">
        <v>46</v>
      </c>
      <c r="D142" s="66">
        <v>49</v>
      </c>
      <c r="E142" s="15" t="s">
        <v>590</v>
      </c>
      <c r="F142" s="15" t="s">
        <v>300</v>
      </c>
      <c r="G142" s="15" t="s">
        <v>8</v>
      </c>
      <c r="H142" s="15" t="s">
        <v>8</v>
      </c>
      <c r="I142" s="16" t="s">
        <v>597</v>
      </c>
      <c r="J142" s="58">
        <v>8</v>
      </c>
      <c r="K142" s="22">
        <f>5*J142</f>
        <v>40</v>
      </c>
      <c r="M142" s="29">
        <f>IF($G142=M$3,$K142,"")</f>
        <v>40</v>
      </c>
      <c r="N142" s="29" t="str">
        <f>IF($G142=N$3,$K142,"")</f>
        <v/>
      </c>
      <c r="O142" s="29" t="str">
        <f>IF($G142=O$3,$K142,"")</f>
        <v/>
      </c>
      <c r="P142" s="29" t="str">
        <f>IF($G142=P$3,$K142,"")</f>
        <v/>
      </c>
      <c r="Q142" s="29" t="str">
        <f>IF($G142=Q$3,$K142,"")</f>
        <v/>
      </c>
      <c r="R142" s="29" t="str">
        <f t="shared" si="13"/>
        <v/>
      </c>
      <c r="S142" s="29"/>
      <c r="T142" s="29"/>
      <c r="U142" s="26">
        <f>IF(J142=8,9,IF(J142=4,5,J142))</f>
        <v>9</v>
      </c>
      <c r="V142" s="26" t="str">
        <f>IF(X142="W",U142*2,IF(X142="R",U142,""))</f>
        <v/>
      </c>
      <c r="W142" s="8">
        <v>139</v>
      </c>
      <c r="X142" s="42"/>
      <c r="Y142" s="21" t="str">
        <f t="shared" si="14"/>
        <v/>
      </c>
      <c r="Z142" s="21" t="str">
        <f t="shared" si="14"/>
        <v/>
      </c>
      <c r="AA142" s="21" t="str">
        <f t="shared" si="14"/>
        <v/>
      </c>
      <c r="AB142" s="21" t="str">
        <f t="shared" si="14"/>
        <v/>
      </c>
      <c r="AC142" s="21" t="str">
        <f t="shared" si="14"/>
        <v/>
      </c>
      <c r="AD142" s="21"/>
      <c r="AE142" s="21"/>
      <c r="AF142" s="1">
        <f t="shared" si="15"/>
        <v>0</v>
      </c>
    </row>
    <row r="143" spans="1:32" ht="43.2" x14ac:dyDescent="0.4">
      <c r="A143" s="15" t="s">
        <v>598</v>
      </c>
      <c r="B143" s="61" t="s">
        <v>967</v>
      </c>
      <c r="C143" s="15" t="s">
        <v>46</v>
      </c>
      <c r="D143" s="66">
        <v>49</v>
      </c>
      <c r="E143" s="15" t="s">
        <v>590</v>
      </c>
      <c r="F143" s="15" t="s">
        <v>300</v>
      </c>
      <c r="G143" s="15" t="s">
        <v>10</v>
      </c>
      <c r="H143" s="15" t="s">
        <v>10</v>
      </c>
      <c r="I143" s="16" t="s">
        <v>599</v>
      </c>
      <c r="J143" s="58">
        <v>8</v>
      </c>
      <c r="K143" s="22">
        <f>5*J143</f>
        <v>40</v>
      </c>
      <c r="M143" s="29" t="str">
        <f>IF($G143=M$3,$K143,"")</f>
        <v/>
      </c>
      <c r="N143" s="29">
        <f>IF($G143=N$3,$K143,"")</f>
        <v>40</v>
      </c>
      <c r="O143" s="29" t="str">
        <f>IF($G143=O$3,$K143,"")</f>
        <v/>
      </c>
      <c r="P143" s="29" t="str">
        <f>IF($G143=P$3,$K143,"")</f>
        <v/>
      </c>
      <c r="Q143" s="29" t="str">
        <f>IF($G143=Q$3,$K143,"")</f>
        <v/>
      </c>
      <c r="R143" s="29" t="str">
        <f t="shared" si="13"/>
        <v/>
      </c>
      <c r="S143" s="29"/>
      <c r="T143" s="29"/>
      <c r="U143" s="26">
        <f>IF(J143=8,9,IF(J143=4,5,J143))</f>
        <v>9</v>
      </c>
      <c r="V143" s="26" t="str">
        <f>IF(X143="W",U143*2,IF(X143="R",U143,""))</f>
        <v/>
      </c>
      <c r="W143" s="8">
        <v>140</v>
      </c>
      <c r="X143" s="42"/>
      <c r="Y143" s="21" t="str">
        <f t="shared" si="14"/>
        <v/>
      </c>
      <c r="Z143" s="21" t="str">
        <f t="shared" si="14"/>
        <v/>
      </c>
      <c r="AA143" s="21" t="str">
        <f t="shared" si="14"/>
        <v/>
      </c>
      <c r="AB143" s="21" t="str">
        <f t="shared" si="14"/>
        <v/>
      </c>
      <c r="AC143" s="21" t="str">
        <f t="shared" si="14"/>
        <v/>
      </c>
      <c r="AD143" s="21"/>
      <c r="AE143" s="21"/>
      <c r="AF143" s="1">
        <f t="shared" si="15"/>
        <v>0</v>
      </c>
    </row>
    <row r="144" spans="1:32" ht="43.2" x14ac:dyDescent="0.4">
      <c r="A144" s="15" t="s">
        <v>600</v>
      </c>
      <c r="B144" s="61" t="s">
        <v>968</v>
      </c>
      <c r="C144" s="15" t="s">
        <v>46</v>
      </c>
      <c r="D144" s="66">
        <v>49</v>
      </c>
      <c r="E144" s="15" t="s">
        <v>590</v>
      </c>
      <c r="F144" s="15" t="s">
        <v>300</v>
      </c>
      <c r="G144" s="15" t="s">
        <v>8</v>
      </c>
      <c r="H144" s="15" t="s">
        <v>601</v>
      </c>
      <c r="I144" s="16" t="s">
        <v>602</v>
      </c>
      <c r="J144" s="58">
        <v>8</v>
      </c>
      <c r="K144" s="22">
        <f>5*J144</f>
        <v>40</v>
      </c>
      <c r="M144" s="29">
        <f>IF($G144=M$3,$K144,"")</f>
        <v>40</v>
      </c>
      <c r="N144" s="29" t="str">
        <f>IF($G144=N$3,$K144,"")</f>
        <v/>
      </c>
      <c r="O144" s="29" t="str">
        <f>IF($G144=O$3,$K144,"")</f>
        <v/>
      </c>
      <c r="P144" s="29" t="str">
        <f>IF($G144=P$3,$K144,"")</f>
        <v/>
      </c>
      <c r="Q144" s="29" t="str">
        <f>IF($G144=Q$3,$K144,"")</f>
        <v/>
      </c>
      <c r="R144" s="29" t="str">
        <f t="shared" si="13"/>
        <v/>
      </c>
      <c r="S144" s="29"/>
      <c r="T144" s="29"/>
      <c r="U144" s="26">
        <f>IF(J144=8,9,IF(J144=4,5,J144))</f>
        <v>9</v>
      </c>
      <c r="V144" s="26" t="str">
        <f>IF(X144="W",U144*2,IF(X144="R",U144,""))</f>
        <v/>
      </c>
      <c r="W144" s="8">
        <v>141</v>
      </c>
      <c r="X144" s="42"/>
      <c r="Y144" s="21" t="str">
        <f t="shared" si="14"/>
        <v/>
      </c>
      <c r="Z144" s="21" t="str">
        <f t="shared" si="14"/>
        <v/>
      </c>
      <c r="AA144" s="21" t="str">
        <f t="shared" si="14"/>
        <v/>
      </c>
      <c r="AB144" s="21" t="str">
        <f t="shared" si="14"/>
        <v/>
      </c>
      <c r="AC144" s="21" t="str">
        <f t="shared" si="14"/>
        <v/>
      </c>
      <c r="AD144" s="21"/>
      <c r="AE144" s="21"/>
      <c r="AF144" s="1">
        <f t="shared" si="15"/>
        <v>0</v>
      </c>
    </row>
    <row r="145" spans="1:32" x14ac:dyDescent="0.4">
      <c r="A145" s="15" t="s">
        <v>603</v>
      </c>
      <c r="B145" s="61" t="s">
        <v>969</v>
      </c>
      <c r="C145" s="15" t="s">
        <v>46</v>
      </c>
      <c r="D145" s="66">
        <v>50</v>
      </c>
      <c r="E145" s="15" t="s">
        <v>604</v>
      </c>
      <c r="F145" s="15" t="s">
        <v>301</v>
      </c>
      <c r="G145" s="15" t="s">
        <v>8</v>
      </c>
      <c r="H145" s="15" t="s">
        <v>8</v>
      </c>
      <c r="I145" s="16" t="s">
        <v>605</v>
      </c>
      <c r="J145" s="69">
        <v>4</v>
      </c>
      <c r="K145" s="22">
        <f>5*J145</f>
        <v>20</v>
      </c>
      <c r="M145" s="29">
        <f>IF($G145=M$3,$K145,"")</f>
        <v>20</v>
      </c>
      <c r="N145" s="29" t="str">
        <f>IF($G145=N$3,$K145,"")</f>
        <v/>
      </c>
      <c r="O145" s="29" t="str">
        <f>IF($G145=O$3,$K145,"")</f>
        <v/>
      </c>
      <c r="P145" s="29" t="str">
        <f>IF($G145=P$3,$K145,"")</f>
        <v/>
      </c>
      <c r="Q145" s="29" t="str">
        <f>IF($G145=Q$3,$K145,"")</f>
        <v/>
      </c>
      <c r="R145" s="29" t="str">
        <f t="shared" si="13"/>
        <v/>
      </c>
      <c r="S145" s="29"/>
      <c r="T145" s="29"/>
      <c r="U145" s="26">
        <f t="shared" ref="U145:U167" si="16">IF(J145=8,9,IF(J145=4,5,J145))</f>
        <v>5</v>
      </c>
      <c r="V145" s="26" t="str">
        <f>IF(X145="W",U145*2,IF(X145="R",U145,""))</f>
        <v/>
      </c>
      <c r="W145" s="8">
        <v>142</v>
      </c>
      <c r="X145" s="42"/>
      <c r="Y145" s="21" t="str">
        <f t="shared" si="14"/>
        <v/>
      </c>
      <c r="Z145" s="21" t="str">
        <f t="shared" si="14"/>
        <v/>
      </c>
      <c r="AA145" s="21" t="str">
        <f t="shared" si="14"/>
        <v/>
      </c>
      <c r="AB145" s="21" t="str">
        <f t="shared" si="14"/>
        <v/>
      </c>
      <c r="AC145" s="21" t="str">
        <f t="shared" si="14"/>
        <v/>
      </c>
      <c r="AD145" s="21"/>
      <c r="AE145" s="21"/>
      <c r="AF145" s="1">
        <f t="shared" si="15"/>
        <v>1</v>
      </c>
    </row>
    <row r="146" spans="1:32" ht="28.8" x14ac:dyDescent="0.4">
      <c r="A146" s="15" t="s">
        <v>606</v>
      </c>
      <c r="B146" s="61" t="s">
        <v>970</v>
      </c>
      <c r="C146" s="15" t="s">
        <v>46</v>
      </c>
      <c r="D146" s="66">
        <v>50</v>
      </c>
      <c r="E146" s="15" t="s">
        <v>604</v>
      </c>
      <c r="F146" s="15" t="s">
        <v>301</v>
      </c>
      <c r="G146" s="15" t="s">
        <v>659</v>
      </c>
      <c r="H146" s="15" t="s">
        <v>659</v>
      </c>
      <c r="I146" s="16" t="s">
        <v>607</v>
      </c>
      <c r="J146" s="69">
        <v>4</v>
      </c>
      <c r="K146" s="22">
        <f>5*J146</f>
        <v>20</v>
      </c>
      <c r="M146" s="29" t="str">
        <f>IF($G146=M$3,$K146,"")</f>
        <v/>
      </c>
      <c r="N146" s="29" t="str">
        <f>IF($G146=N$3,$K146,"")</f>
        <v/>
      </c>
      <c r="O146" s="29" t="str">
        <f>IF($G146=O$3,$K146,"")</f>
        <v/>
      </c>
      <c r="P146" s="29">
        <f>IF($G146=P$3,$K146,"")</f>
        <v>20</v>
      </c>
      <c r="Q146" s="29" t="str">
        <f>IF($G146=Q$3,$K146,"")</f>
        <v/>
      </c>
      <c r="R146" s="29" t="str">
        <f t="shared" si="13"/>
        <v/>
      </c>
      <c r="S146" s="29"/>
      <c r="T146" s="29"/>
      <c r="U146" s="26">
        <f t="shared" si="16"/>
        <v>5</v>
      </c>
      <c r="V146" s="26" t="str">
        <f>IF(X146="W",U146*2,IF(X146="R",U146,""))</f>
        <v/>
      </c>
      <c r="W146" s="8">
        <v>143</v>
      </c>
      <c r="X146" s="42"/>
      <c r="Y146" s="21" t="str">
        <f t="shared" si="14"/>
        <v/>
      </c>
      <c r="Z146" s="21" t="str">
        <f t="shared" si="14"/>
        <v/>
      </c>
      <c r="AA146" s="21" t="str">
        <f t="shared" si="14"/>
        <v/>
      </c>
      <c r="AB146" s="21" t="str">
        <f t="shared" si="14"/>
        <v/>
      </c>
      <c r="AC146" s="21" t="str">
        <f t="shared" si="14"/>
        <v/>
      </c>
      <c r="AD146" s="21"/>
      <c r="AE146" s="21"/>
      <c r="AF146" s="1">
        <f t="shared" si="15"/>
        <v>0</v>
      </c>
    </row>
    <row r="147" spans="1:32" ht="28.8" x14ac:dyDescent="0.4">
      <c r="A147" s="15" t="s">
        <v>608</v>
      </c>
      <c r="B147" s="61" t="s">
        <v>971</v>
      </c>
      <c r="C147" s="15" t="s">
        <v>46</v>
      </c>
      <c r="D147" s="66">
        <v>50</v>
      </c>
      <c r="E147" s="15" t="s">
        <v>604</v>
      </c>
      <c r="F147" s="15" t="s">
        <v>301</v>
      </c>
      <c r="G147" s="15" t="s">
        <v>8</v>
      </c>
      <c r="H147" s="15" t="s">
        <v>8</v>
      </c>
      <c r="I147" s="16" t="s">
        <v>609</v>
      </c>
      <c r="J147" s="69">
        <v>4</v>
      </c>
      <c r="K147" s="22">
        <f>5*J147</f>
        <v>20</v>
      </c>
      <c r="M147" s="29">
        <f>IF($G147=M$3,$K147,"")</f>
        <v>20</v>
      </c>
      <c r="N147" s="29" t="str">
        <f>IF($G147=N$3,$K147,"")</f>
        <v/>
      </c>
      <c r="O147" s="29" t="str">
        <f>IF($G147=O$3,$K147,"")</f>
        <v/>
      </c>
      <c r="P147" s="29" t="str">
        <f>IF($G147=P$3,$K147,"")</f>
        <v/>
      </c>
      <c r="Q147" s="29" t="str">
        <f>IF($G147=Q$3,$K147,"")</f>
        <v/>
      </c>
      <c r="R147" s="29" t="str">
        <f t="shared" si="13"/>
        <v/>
      </c>
      <c r="S147" s="29"/>
      <c r="T147" s="29"/>
      <c r="U147" s="26">
        <f t="shared" si="16"/>
        <v>5</v>
      </c>
      <c r="V147" s="26" t="str">
        <f>IF(X147="W",U147*2,IF(X147="R",U147,""))</f>
        <v/>
      </c>
      <c r="W147" s="8">
        <v>144</v>
      </c>
      <c r="X147" s="42"/>
      <c r="Y147" s="21" t="str">
        <f t="shared" si="14"/>
        <v/>
      </c>
      <c r="Z147" s="21" t="str">
        <f t="shared" si="14"/>
        <v/>
      </c>
      <c r="AA147" s="21" t="str">
        <f t="shared" si="14"/>
        <v/>
      </c>
      <c r="AB147" s="21" t="str">
        <f t="shared" si="14"/>
        <v/>
      </c>
      <c r="AC147" s="21" t="str">
        <f t="shared" si="14"/>
        <v/>
      </c>
      <c r="AD147" s="21"/>
      <c r="AE147" s="21"/>
      <c r="AF147" s="1">
        <f t="shared" si="15"/>
        <v>0</v>
      </c>
    </row>
    <row r="148" spans="1:32" x14ac:dyDescent="0.4">
      <c r="A148" s="15" t="s">
        <v>610</v>
      </c>
      <c r="B148" s="61" t="s">
        <v>972</v>
      </c>
      <c r="C148" s="15" t="s">
        <v>46</v>
      </c>
      <c r="D148" s="66">
        <v>51</v>
      </c>
      <c r="E148" s="15" t="s">
        <v>611</v>
      </c>
      <c r="F148" s="15" t="s">
        <v>305</v>
      </c>
      <c r="G148" s="15" t="s">
        <v>10</v>
      </c>
      <c r="H148" s="15" t="s">
        <v>10</v>
      </c>
      <c r="I148" s="16" t="s">
        <v>612</v>
      </c>
      <c r="J148" s="21">
        <v>2</v>
      </c>
      <c r="K148" s="22">
        <f>5*J148</f>
        <v>10</v>
      </c>
      <c r="M148" s="29" t="str">
        <f>IF($G148=M$3,$K148,"")</f>
        <v/>
      </c>
      <c r="N148" s="29">
        <f>IF($G148=N$3,$K148,"")</f>
        <v>10</v>
      </c>
      <c r="O148" s="29" t="str">
        <f>IF($G148=O$3,$K148,"")</f>
        <v/>
      </c>
      <c r="P148" s="29" t="str">
        <f>IF($G148=P$3,$K148,"")</f>
        <v/>
      </c>
      <c r="Q148" s="29" t="str">
        <f>IF($G148=Q$3,$K148,"")</f>
        <v/>
      </c>
      <c r="R148" s="29" t="str">
        <f t="shared" si="13"/>
        <v/>
      </c>
      <c r="S148" s="29"/>
      <c r="T148" s="29"/>
      <c r="U148" s="26">
        <f t="shared" si="16"/>
        <v>2</v>
      </c>
      <c r="V148" s="26" t="str">
        <f>IF(X148="W",U148*2,IF(X148="R",U148,""))</f>
        <v/>
      </c>
      <c r="W148" s="8">
        <v>145</v>
      </c>
      <c r="X148" s="42"/>
      <c r="Y148" s="21" t="str">
        <f t="shared" si="14"/>
        <v/>
      </c>
      <c r="Z148" s="21" t="str">
        <f t="shared" si="14"/>
        <v/>
      </c>
      <c r="AA148" s="21" t="str">
        <f t="shared" si="14"/>
        <v/>
      </c>
      <c r="AB148" s="21" t="str">
        <f t="shared" si="14"/>
        <v/>
      </c>
      <c r="AC148" s="21" t="str">
        <f t="shared" si="14"/>
        <v/>
      </c>
      <c r="AD148" s="21"/>
      <c r="AE148" s="21"/>
      <c r="AF148" s="1">
        <f t="shared" si="15"/>
        <v>1</v>
      </c>
    </row>
    <row r="149" spans="1:32" x14ac:dyDescent="0.4">
      <c r="A149" s="15" t="s">
        <v>73</v>
      </c>
      <c r="B149" s="61" t="s">
        <v>973</v>
      </c>
      <c r="C149" s="15" t="s">
        <v>46</v>
      </c>
      <c r="D149" s="66">
        <v>51</v>
      </c>
      <c r="E149" s="15" t="s">
        <v>611</v>
      </c>
      <c r="F149" s="15" t="s">
        <v>305</v>
      </c>
      <c r="G149" s="15" t="s">
        <v>10</v>
      </c>
      <c r="H149" s="15" t="s">
        <v>10</v>
      </c>
      <c r="I149" s="16" t="s">
        <v>613</v>
      </c>
      <c r="J149" s="21">
        <v>2</v>
      </c>
      <c r="K149" s="22">
        <f>5*J149</f>
        <v>10</v>
      </c>
      <c r="M149" s="29" t="str">
        <f>IF($G149=M$3,$K149,"")</f>
        <v/>
      </c>
      <c r="N149" s="29">
        <f>IF($G149=N$3,$K149,"")</f>
        <v>10</v>
      </c>
      <c r="O149" s="29" t="str">
        <f>IF($G149=O$3,$K149,"")</f>
        <v/>
      </c>
      <c r="P149" s="29" t="str">
        <f>IF($G149=P$3,$K149,"")</f>
        <v/>
      </c>
      <c r="Q149" s="29" t="str">
        <f>IF($G149=Q$3,$K149,"")</f>
        <v/>
      </c>
      <c r="R149" s="29" t="str">
        <f t="shared" si="13"/>
        <v/>
      </c>
      <c r="S149" s="29"/>
      <c r="T149" s="29"/>
      <c r="U149" s="26">
        <f t="shared" si="16"/>
        <v>2</v>
      </c>
      <c r="V149" s="26" t="str">
        <f>IF(X149="W",U149*2,IF(X149="R",U149,""))</f>
        <v/>
      </c>
      <c r="W149" s="8">
        <v>146</v>
      </c>
      <c r="X149" s="42"/>
      <c r="Y149" s="21" t="str">
        <f t="shared" si="14"/>
        <v/>
      </c>
      <c r="Z149" s="21" t="str">
        <f t="shared" si="14"/>
        <v/>
      </c>
      <c r="AA149" s="21" t="str">
        <f t="shared" si="14"/>
        <v/>
      </c>
      <c r="AB149" s="21" t="str">
        <f t="shared" si="14"/>
        <v/>
      </c>
      <c r="AC149" s="21" t="str">
        <f t="shared" si="14"/>
        <v/>
      </c>
      <c r="AD149" s="21"/>
      <c r="AE149" s="21"/>
      <c r="AF149" s="1">
        <f t="shared" si="15"/>
        <v>0</v>
      </c>
    </row>
    <row r="150" spans="1:32" x14ac:dyDescent="0.4">
      <c r="A150" s="15" t="s">
        <v>74</v>
      </c>
      <c r="B150" s="61" t="s">
        <v>974</v>
      </c>
      <c r="C150" s="15" t="s">
        <v>46</v>
      </c>
      <c r="D150" s="66">
        <v>51</v>
      </c>
      <c r="E150" s="15" t="s">
        <v>611</v>
      </c>
      <c r="F150" s="15" t="s">
        <v>305</v>
      </c>
      <c r="G150" s="15" t="s">
        <v>10</v>
      </c>
      <c r="H150" s="15" t="s">
        <v>10</v>
      </c>
      <c r="I150" s="16" t="s">
        <v>614</v>
      </c>
      <c r="J150" s="21">
        <v>2</v>
      </c>
      <c r="K150" s="22">
        <f>5*J150</f>
        <v>10</v>
      </c>
      <c r="M150" s="29" t="str">
        <f>IF($G150=M$3,$K150,"")</f>
        <v/>
      </c>
      <c r="N150" s="29">
        <f>IF($G150=N$3,$K150,"")</f>
        <v>10</v>
      </c>
      <c r="O150" s="29" t="str">
        <f>IF($G150=O$3,$K150,"")</f>
        <v/>
      </c>
      <c r="P150" s="29" t="str">
        <f>IF($G150=P$3,$K150,"")</f>
        <v/>
      </c>
      <c r="Q150" s="29" t="str">
        <f>IF($G150=Q$3,$K150,"")</f>
        <v/>
      </c>
      <c r="R150" s="29" t="str">
        <f t="shared" si="13"/>
        <v/>
      </c>
      <c r="S150" s="29"/>
      <c r="T150" s="29"/>
      <c r="U150" s="26">
        <f t="shared" si="16"/>
        <v>2</v>
      </c>
      <c r="V150" s="26" t="str">
        <f>IF(X150="W",U150*2,IF(X150="R",U150,""))</f>
        <v/>
      </c>
      <c r="W150" s="8">
        <v>147</v>
      </c>
      <c r="X150" s="42"/>
      <c r="Y150" s="21" t="str">
        <f t="shared" si="14"/>
        <v/>
      </c>
      <c r="Z150" s="21" t="str">
        <f t="shared" si="14"/>
        <v/>
      </c>
      <c r="AA150" s="21" t="str">
        <f t="shared" si="14"/>
        <v/>
      </c>
      <c r="AB150" s="21" t="str">
        <f t="shared" si="14"/>
        <v/>
      </c>
      <c r="AC150" s="21" t="str">
        <f t="shared" si="14"/>
        <v/>
      </c>
      <c r="AD150" s="21"/>
      <c r="AE150" s="21"/>
      <c r="AF150" s="1">
        <f t="shared" si="15"/>
        <v>0</v>
      </c>
    </row>
    <row r="151" spans="1:32" x14ac:dyDescent="0.4">
      <c r="A151" s="15" t="s">
        <v>615</v>
      </c>
      <c r="B151" s="61" t="s">
        <v>975</v>
      </c>
      <c r="C151" s="15" t="s">
        <v>46</v>
      </c>
      <c r="D151" s="66">
        <v>51</v>
      </c>
      <c r="E151" s="15" t="s">
        <v>611</v>
      </c>
      <c r="F151" s="15" t="s">
        <v>305</v>
      </c>
      <c r="G151" s="15" t="s">
        <v>8</v>
      </c>
      <c r="H151" s="15" t="s">
        <v>8</v>
      </c>
      <c r="I151" s="16" t="s">
        <v>616</v>
      </c>
      <c r="J151" s="21">
        <v>2</v>
      </c>
      <c r="K151" s="22">
        <f>5*J151</f>
        <v>10</v>
      </c>
      <c r="M151" s="29">
        <f>IF($G151=M$3,$K151,"")</f>
        <v>10</v>
      </c>
      <c r="N151" s="29" t="str">
        <f>IF($G151=N$3,$K151,"")</f>
        <v/>
      </c>
      <c r="O151" s="29" t="str">
        <f>IF($G151=O$3,$K151,"")</f>
        <v/>
      </c>
      <c r="P151" s="29" t="str">
        <f>IF($G151=P$3,$K151,"")</f>
        <v/>
      </c>
      <c r="Q151" s="29" t="str">
        <f>IF($G151=Q$3,$K151,"")</f>
        <v/>
      </c>
      <c r="R151" s="29" t="str">
        <f t="shared" si="13"/>
        <v/>
      </c>
      <c r="S151" s="29"/>
      <c r="T151" s="29"/>
      <c r="U151" s="26">
        <f t="shared" si="16"/>
        <v>2</v>
      </c>
      <c r="V151" s="26" t="str">
        <f>IF(X151="W",U151*2,IF(X151="R",U151,""))</f>
        <v/>
      </c>
      <c r="W151" s="8">
        <v>148</v>
      </c>
      <c r="X151" s="42"/>
      <c r="Y151" s="21" t="str">
        <f t="shared" si="14"/>
        <v/>
      </c>
      <c r="Z151" s="21" t="str">
        <f t="shared" si="14"/>
        <v/>
      </c>
      <c r="AA151" s="21" t="str">
        <f t="shared" si="14"/>
        <v/>
      </c>
      <c r="AB151" s="21" t="str">
        <f t="shared" si="14"/>
        <v/>
      </c>
      <c r="AC151" s="21" t="str">
        <f t="shared" si="14"/>
        <v/>
      </c>
      <c r="AD151" s="21"/>
      <c r="AE151" s="21"/>
      <c r="AF151" s="1">
        <f t="shared" si="15"/>
        <v>0</v>
      </c>
    </row>
    <row r="152" spans="1:32" x14ac:dyDescent="0.4">
      <c r="A152" s="15" t="s">
        <v>617</v>
      </c>
      <c r="B152" s="61" t="s">
        <v>976</v>
      </c>
      <c r="C152" s="15" t="s">
        <v>46</v>
      </c>
      <c r="D152" s="66">
        <v>52</v>
      </c>
      <c r="E152" s="15" t="s">
        <v>618</v>
      </c>
      <c r="F152" s="15" t="s">
        <v>311</v>
      </c>
      <c r="G152" s="15" t="s">
        <v>659</v>
      </c>
      <c r="H152" s="15" t="s">
        <v>659</v>
      </c>
      <c r="I152" s="16" t="s">
        <v>619</v>
      </c>
      <c r="J152" s="21">
        <v>2</v>
      </c>
      <c r="K152" s="22">
        <f>5*J152</f>
        <v>10</v>
      </c>
      <c r="M152" s="29" t="str">
        <f>IF($G152=M$3,$K152,"")</f>
        <v/>
      </c>
      <c r="N152" s="29" t="str">
        <f>IF($G152=N$3,$K152,"")</f>
        <v/>
      </c>
      <c r="O152" s="29" t="str">
        <f>IF($G152=O$3,$K152,"")</f>
        <v/>
      </c>
      <c r="P152" s="29">
        <f>IF($G152=P$3,$K152,"")</f>
        <v>10</v>
      </c>
      <c r="Q152" s="29" t="str">
        <f>IF($G152=Q$3,$K152,"")</f>
        <v/>
      </c>
      <c r="R152" s="29" t="str">
        <f t="shared" si="13"/>
        <v/>
      </c>
      <c r="S152" s="29"/>
      <c r="T152" s="29"/>
      <c r="U152" s="26">
        <f t="shared" si="16"/>
        <v>2</v>
      </c>
      <c r="V152" s="26" t="str">
        <f>IF(X152="W",U152*2,IF(X152="R",U152,""))</f>
        <v/>
      </c>
      <c r="W152" s="8">
        <v>149</v>
      </c>
      <c r="X152" s="42"/>
      <c r="Y152" s="21" t="str">
        <f t="shared" si="14"/>
        <v/>
      </c>
      <c r="Z152" s="21" t="str">
        <f t="shared" si="14"/>
        <v/>
      </c>
      <c r="AA152" s="21" t="str">
        <f t="shared" si="14"/>
        <v/>
      </c>
      <c r="AB152" s="21" t="str">
        <f t="shared" si="14"/>
        <v/>
      </c>
      <c r="AC152" s="21" t="str">
        <f t="shared" si="14"/>
        <v/>
      </c>
      <c r="AD152" s="21"/>
      <c r="AE152" s="21"/>
      <c r="AF152" s="1">
        <f t="shared" si="15"/>
        <v>1</v>
      </c>
    </row>
    <row r="153" spans="1:32" x14ac:dyDescent="0.4">
      <c r="A153" s="15" t="s">
        <v>620</v>
      </c>
      <c r="B153" s="61" t="s">
        <v>977</v>
      </c>
      <c r="C153" s="15" t="s">
        <v>46</v>
      </c>
      <c r="D153" s="66">
        <v>52</v>
      </c>
      <c r="E153" s="15" t="s">
        <v>618</v>
      </c>
      <c r="F153" s="15" t="s">
        <v>311</v>
      </c>
      <c r="G153" s="15" t="s">
        <v>8</v>
      </c>
      <c r="H153" s="15" t="s">
        <v>8</v>
      </c>
      <c r="I153" s="16" t="s">
        <v>621</v>
      </c>
      <c r="J153" s="21">
        <v>2</v>
      </c>
      <c r="K153" s="22">
        <f>5*J153</f>
        <v>10</v>
      </c>
      <c r="M153" s="29">
        <f>IF($G153=M$3,$K153,"")</f>
        <v>10</v>
      </c>
      <c r="N153" s="29" t="str">
        <f>IF($G153=N$3,$K153,"")</f>
        <v/>
      </c>
      <c r="O153" s="29" t="str">
        <f>IF($G153=O$3,$K153,"")</f>
        <v/>
      </c>
      <c r="P153" s="29" t="str">
        <f>IF($G153=P$3,$K153,"")</f>
        <v/>
      </c>
      <c r="Q153" s="29" t="str">
        <f>IF($G153=Q$3,$K153,"")</f>
        <v/>
      </c>
      <c r="R153" s="29" t="str">
        <f t="shared" si="13"/>
        <v/>
      </c>
      <c r="S153" s="29"/>
      <c r="T153" s="29"/>
      <c r="U153" s="26">
        <f t="shared" si="16"/>
        <v>2</v>
      </c>
      <c r="V153" s="26" t="str">
        <f>IF(X153="W",U153*2,IF(X153="R",U153,""))</f>
        <v/>
      </c>
      <c r="W153" s="8">
        <v>150</v>
      </c>
      <c r="X153" s="42"/>
      <c r="Y153" s="21" t="str">
        <f t="shared" si="14"/>
        <v/>
      </c>
      <c r="Z153" s="21" t="str">
        <f t="shared" si="14"/>
        <v/>
      </c>
      <c r="AA153" s="21" t="str">
        <f t="shared" si="14"/>
        <v/>
      </c>
      <c r="AB153" s="21" t="str">
        <f t="shared" si="14"/>
        <v/>
      </c>
      <c r="AC153" s="21" t="str">
        <f t="shared" si="14"/>
        <v/>
      </c>
      <c r="AD153" s="21"/>
      <c r="AE153" s="21"/>
      <c r="AF153" s="1">
        <f t="shared" si="15"/>
        <v>0</v>
      </c>
    </row>
    <row r="154" spans="1:32" x14ac:dyDescent="0.4">
      <c r="A154" s="15" t="s">
        <v>622</v>
      </c>
      <c r="B154" s="61" t="s">
        <v>978</v>
      </c>
      <c r="C154" s="15" t="s">
        <v>46</v>
      </c>
      <c r="D154" s="66">
        <v>53</v>
      </c>
      <c r="E154" s="15" t="s">
        <v>623</v>
      </c>
      <c r="F154" s="15" t="s">
        <v>313</v>
      </c>
      <c r="G154" s="15" t="s">
        <v>8</v>
      </c>
      <c r="H154" s="15" t="s">
        <v>95</v>
      </c>
      <c r="I154" s="16" t="s">
        <v>624</v>
      </c>
      <c r="J154" s="21">
        <v>2</v>
      </c>
      <c r="K154" s="22">
        <f>5*J154</f>
        <v>10</v>
      </c>
      <c r="M154" s="29">
        <f>IF($G154=M$3,$K154,"")</f>
        <v>10</v>
      </c>
      <c r="N154" s="29" t="str">
        <f>IF($G154=N$3,$K154,"")</f>
        <v/>
      </c>
      <c r="O154" s="29" t="str">
        <f>IF($G154=O$3,$K154,"")</f>
        <v/>
      </c>
      <c r="P154" s="29" t="str">
        <f>IF($G154=P$3,$K154,"")</f>
        <v/>
      </c>
      <c r="Q154" s="29" t="str">
        <f>IF($G154=Q$3,$K154,"")</f>
        <v/>
      </c>
      <c r="R154" s="29" t="str">
        <f t="shared" si="13"/>
        <v/>
      </c>
      <c r="S154" s="29"/>
      <c r="T154" s="29"/>
      <c r="U154" s="26">
        <f t="shared" si="16"/>
        <v>2</v>
      </c>
      <c r="V154" s="26" t="str">
        <f>IF(X154="W",U154*2,IF(X154="R",U154,""))</f>
        <v/>
      </c>
      <c r="W154" s="8">
        <v>151</v>
      </c>
      <c r="X154" s="42"/>
      <c r="Y154" s="21" t="str">
        <f t="shared" si="14"/>
        <v/>
      </c>
      <c r="Z154" s="21" t="str">
        <f t="shared" si="14"/>
        <v/>
      </c>
      <c r="AA154" s="21" t="str">
        <f t="shared" si="14"/>
        <v/>
      </c>
      <c r="AB154" s="21" t="str">
        <f t="shared" si="14"/>
        <v/>
      </c>
      <c r="AC154" s="21" t="str">
        <f t="shared" si="14"/>
        <v/>
      </c>
      <c r="AD154" s="21"/>
      <c r="AE154" s="21"/>
      <c r="AF154" s="1">
        <f t="shared" si="15"/>
        <v>1</v>
      </c>
    </row>
    <row r="155" spans="1:32" x14ac:dyDescent="0.4">
      <c r="A155" s="15" t="s">
        <v>625</v>
      </c>
      <c r="B155" s="61" t="s">
        <v>979</v>
      </c>
      <c r="C155" s="15" t="s">
        <v>46</v>
      </c>
      <c r="D155" s="66">
        <v>53</v>
      </c>
      <c r="E155" s="15" t="s">
        <v>623</v>
      </c>
      <c r="F155" s="15" t="s">
        <v>313</v>
      </c>
      <c r="G155" s="15" t="s">
        <v>8</v>
      </c>
      <c r="H155" s="15" t="s">
        <v>95</v>
      </c>
      <c r="I155" s="16" t="s">
        <v>626</v>
      </c>
      <c r="J155" s="21">
        <v>2</v>
      </c>
      <c r="K155" s="22">
        <f>5*J155</f>
        <v>10</v>
      </c>
      <c r="M155" s="29">
        <f>IF($G155=M$3,$K155,"")</f>
        <v>10</v>
      </c>
      <c r="N155" s="29" t="str">
        <f>IF($G155=N$3,$K155,"")</f>
        <v/>
      </c>
      <c r="O155" s="29" t="str">
        <f>IF($G155=O$3,$K155,"")</f>
        <v/>
      </c>
      <c r="P155" s="29" t="str">
        <f>IF($G155=P$3,$K155,"")</f>
        <v/>
      </c>
      <c r="Q155" s="29" t="str">
        <f>IF($G155=Q$3,$K155,"")</f>
        <v/>
      </c>
      <c r="R155" s="29" t="str">
        <f t="shared" si="13"/>
        <v/>
      </c>
      <c r="S155" s="29"/>
      <c r="T155" s="29"/>
      <c r="U155" s="26">
        <f t="shared" si="16"/>
        <v>2</v>
      </c>
      <c r="V155" s="26" t="str">
        <f>IF(X155="W",U155*2,IF(X155="R",U155,""))</f>
        <v/>
      </c>
      <c r="W155" s="8">
        <v>152</v>
      </c>
      <c r="X155" s="42"/>
      <c r="Y155" s="21" t="str">
        <f t="shared" si="14"/>
        <v/>
      </c>
      <c r="Z155" s="21" t="str">
        <f t="shared" si="14"/>
        <v/>
      </c>
      <c r="AA155" s="21" t="str">
        <f t="shared" si="14"/>
        <v/>
      </c>
      <c r="AB155" s="21" t="str">
        <f t="shared" si="14"/>
        <v/>
      </c>
      <c r="AC155" s="21" t="str">
        <f t="shared" si="14"/>
        <v/>
      </c>
      <c r="AD155" s="21"/>
      <c r="AE155" s="21"/>
      <c r="AF155" s="1">
        <f t="shared" si="15"/>
        <v>0</v>
      </c>
    </row>
    <row r="156" spans="1:32" x14ac:dyDescent="0.4">
      <c r="A156" s="15" t="s">
        <v>627</v>
      </c>
      <c r="B156" s="61" t="s">
        <v>980</v>
      </c>
      <c r="C156" s="15" t="s">
        <v>46</v>
      </c>
      <c r="D156" s="66">
        <v>53</v>
      </c>
      <c r="E156" s="15" t="s">
        <v>623</v>
      </c>
      <c r="F156" s="15" t="s">
        <v>313</v>
      </c>
      <c r="G156" s="15" t="s">
        <v>8</v>
      </c>
      <c r="H156" s="15" t="s">
        <v>95</v>
      </c>
      <c r="I156" s="16" t="s">
        <v>628</v>
      </c>
      <c r="J156" s="21">
        <v>2</v>
      </c>
      <c r="K156" s="22">
        <f>5*J156</f>
        <v>10</v>
      </c>
      <c r="M156" s="29">
        <f>IF($G156=M$3,$K156,"")</f>
        <v>10</v>
      </c>
      <c r="N156" s="29" t="str">
        <f>IF($G156=N$3,$K156,"")</f>
        <v/>
      </c>
      <c r="O156" s="29" t="str">
        <f>IF($G156=O$3,$K156,"")</f>
        <v/>
      </c>
      <c r="P156" s="29" t="str">
        <f>IF($G156=P$3,$K156,"")</f>
        <v/>
      </c>
      <c r="Q156" s="29" t="str">
        <f>IF($G156=Q$3,$K156,"")</f>
        <v/>
      </c>
      <c r="R156" s="29" t="str">
        <f t="shared" si="13"/>
        <v/>
      </c>
      <c r="S156" s="29"/>
      <c r="T156" s="29"/>
      <c r="U156" s="26">
        <f t="shared" si="16"/>
        <v>2</v>
      </c>
      <c r="V156" s="26" t="str">
        <f>IF(X156="W",U156*2,IF(X156="R",U156,""))</f>
        <v/>
      </c>
      <c r="W156" s="8">
        <v>153</v>
      </c>
      <c r="X156" s="42"/>
      <c r="Y156" s="21" t="str">
        <f t="shared" si="14"/>
        <v/>
      </c>
      <c r="Z156" s="21" t="str">
        <f t="shared" si="14"/>
        <v/>
      </c>
      <c r="AA156" s="21" t="str">
        <f t="shared" si="14"/>
        <v/>
      </c>
      <c r="AB156" s="21" t="str">
        <f t="shared" si="14"/>
        <v/>
      </c>
      <c r="AC156" s="21" t="str">
        <f t="shared" si="14"/>
        <v/>
      </c>
      <c r="AD156" s="21"/>
      <c r="AE156" s="21"/>
      <c r="AF156" s="1">
        <f t="shared" si="15"/>
        <v>0</v>
      </c>
    </row>
    <row r="157" spans="1:32" x14ac:dyDescent="0.4">
      <c r="A157" s="15" t="s">
        <v>629</v>
      </c>
      <c r="B157" s="61" t="s">
        <v>981</v>
      </c>
      <c r="C157" s="15" t="s">
        <v>46</v>
      </c>
      <c r="D157" s="66">
        <v>53</v>
      </c>
      <c r="E157" s="15" t="s">
        <v>623</v>
      </c>
      <c r="F157" s="15" t="s">
        <v>313</v>
      </c>
      <c r="G157" s="15" t="s">
        <v>8</v>
      </c>
      <c r="H157" s="15" t="s">
        <v>95</v>
      </c>
      <c r="I157" s="16" t="s">
        <v>630</v>
      </c>
      <c r="J157" s="21">
        <v>2</v>
      </c>
      <c r="K157" s="22">
        <f>5*J157</f>
        <v>10</v>
      </c>
      <c r="M157" s="29">
        <f>IF($G157=M$3,$K157,"")</f>
        <v>10</v>
      </c>
      <c r="N157" s="29" t="str">
        <f>IF($G157=N$3,$K157,"")</f>
        <v/>
      </c>
      <c r="O157" s="29" t="str">
        <f>IF($G157=O$3,$K157,"")</f>
        <v/>
      </c>
      <c r="P157" s="29" t="str">
        <f>IF($G157=P$3,$K157,"")</f>
        <v/>
      </c>
      <c r="Q157" s="29" t="str">
        <f>IF($G157=Q$3,$K157,"")</f>
        <v/>
      </c>
      <c r="R157" s="29" t="str">
        <f t="shared" si="13"/>
        <v/>
      </c>
      <c r="S157" s="29"/>
      <c r="T157" s="29"/>
      <c r="U157" s="26">
        <f t="shared" si="16"/>
        <v>2</v>
      </c>
      <c r="V157" s="26" t="str">
        <f>IF(X157="W",U157*2,IF(X157="R",U157,""))</f>
        <v/>
      </c>
      <c r="W157" s="8">
        <v>154</v>
      </c>
      <c r="X157" s="42"/>
      <c r="Y157" s="21" t="str">
        <f t="shared" si="14"/>
        <v/>
      </c>
      <c r="Z157" s="21" t="str">
        <f t="shared" si="14"/>
        <v/>
      </c>
      <c r="AA157" s="21" t="str">
        <f t="shared" si="14"/>
        <v/>
      </c>
      <c r="AB157" s="21" t="str">
        <f t="shared" si="14"/>
        <v/>
      </c>
      <c r="AC157" s="21" t="str">
        <f t="shared" si="14"/>
        <v/>
      </c>
      <c r="AD157" s="21"/>
      <c r="AE157" s="21"/>
      <c r="AF157" s="1">
        <f t="shared" si="15"/>
        <v>0</v>
      </c>
    </row>
    <row r="158" spans="1:32" x14ac:dyDescent="0.4">
      <c r="A158" s="15" t="s">
        <v>631</v>
      </c>
      <c r="B158" s="61" t="s">
        <v>982</v>
      </c>
      <c r="C158" s="15" t="s">
        <v>46</v>
      </c>
      <c r="D158" s="66">
        <v>53</v>
      </c>
      <c r="E158" s="15" t="s">
        <v>623</v>
      </c>
      <c r="F158" s="15" t="s">
        <v>313</v>
      </c>
      <c r="G158" s="15" t="s">
        <v>8</v>
      </c>
      <c r="H158" s="15" t="s">
        <v>95</v>
      </c>
      <c r="I158" s="16" t="s">
        <v>632</v>
      </c>
      <c r="J158" s="21">
        <v>2</v>
      </c>
      <c r="K158" s="22">
        <f>5*J158</f>
        <v>10</v>
      </c>
      <c r="M158" s="29">
        <f>IF($G158=M$3,$K158,"")</f>
        <v>10</v>
      </c>
      <c r="N158" s="29" t="str">
        <f>IF($G158=N$3,$K158,"")</f>
        <v/>
      </c>
      <c r="O158" s="29" t="str">
        <f>IF($G158=O$3,$K158,"")</f>
        <v/>
      </c>
      <c r="P158" s="29" t="str">
        <f>IF($G158=P$3,$K158,"")</f>
        <v/>
      </c>
      <c r="Q158" s="29" t="str">
        <f>IF($G158=Q$3,$K158,"")</f>
        <v/>
      </c>
      <c r="R158" s="29" t="str">
        <f t="shared" si="13"/>
        <v/>
      </c>
      <c r="S158" s="29"/>
      <c r="T158" s="29"/>
      <c r="U158" s="26">
        <f t="shared" si="16"/>
        <v>2</v>
      </c>
      <c r="V158" s="26" t="str">
        <f>IF(X158="W",U158*2,IF(X158="R",U158,""))</f>
        <v/>
      </c>
      <c r="W158" s="8">
        <v>155</v>
      </c>
      <c r="X158" s="42"/>
      <c r="Y158" s="21" t="str">
        <f t="shared" si="14"/>
        <v/>
      </c>
      <c r="Z158" s="21" t="str">
        <f t="shared" si="14"/>
        <v/>
      </c>
      <c r="AA158" s="21" t="str">
        <f t="shared" si="14"/>
        <v/>
      </c>
      <c r="AB158" s="21" t="str">
        <f t="shared" si="14"/>
        <v/>
      </c>
      <c r="AC158" s="21" t="str">
        <f t="shared" si="14"/>
        <v/>
      </c>
      <c r="AD158" s="21"/>
      <c r="AE158" s="21"/>
      <c r="AF158" s="1">
        <f t="shared" si="15"/>
        <v>0</v>
      </c>
    </row>
    <row r="159" spans="1:32" x14ac:dyDescent="0.4">
      <c r="A159" s="15" t="s">
        <v>633</v>
      </c>
      <c r="B159" s="61" t="s">
        <v>983</v>
      </c>
      <c r="C159" s="15" t="s">
        <v>46</v>
      </c>
      <c r="D159" s="66">
        <v>53</v>
      </c>
      <c r="E159" s="15" t="s">
        <v>623</v>
      </c>
      <c r="F159" s="15" t="s">
        <v>313</v>
      </c>
      <c r="G159" s="15" t="s">
        <v>8</v>
      </c>
      <c r="H159" s="15" t="s">
        <v>95</v>
      </c>
      <c r="I159" s="16" t="s">
        <v>634</v>
      </c>
      <c r="J159" s="21">
        <v>2</v>
      </c>
      <c r="K159" s="22">
        <f>5*J159</f>
        <v>10</v>
      </c>
      <c r="M159" s="29">
        <f>IF($G159=M$3,$K159,"")</f>
        <v>10</v>
      </c>
      <c r="N159" s="29" t="str">
        <f>IF($G159=N$3,$K159,"")</f>
        <v/>
      </c>
      <c r="O159" s="29" t="str">
        <f>IF($G159=O$3,$K159,"")</f>
        <v/>
      </c>
      <c r="P159" s="29" t="str">
        <f>IF($G159=P$3,$K159,"")</f>
        <v/>
      </c>
      <c r="Q159" s="29" t="str">
        <f>IF($G159=Q$3,$K159,"")</f>
        <v/>
      </c>
      <c r="R159" s="29" t="str">
        <f t="shared" si="13"/>
        <v/>
      </c>
      <c r="S159" s="29"/>
      <c r="T159" s="29"/>
      <c r="U159" s="26">
        <f t="shared" si="16"/>
        <v>2</v>
      </c>
      <c r="V159" s="26" t="str">
        <f>IF(X159="W",U159*2,IF(X159="R",U159,""))</f>
        <v/>
      </c>
      <c r="W159" s="8">
        <v>156</v>
      </c>
      <c r="X159" s="42"/>
      <c r="Y159" s="21" t="str">
        <f t="shared" si="14"/>
        <v/>
      </c>
      <c r="Z159" s="21" t="str">
        <f t="shared" si="14"/>
        <v/>
      </c>
      <c r="AA159" s="21" t="str">
        <f t="shared" si="14"/>
        <v/>
      </c>
      <c r="AB159" s="21" t="str">
        <f t="shared" si="14"/>
        <v/>
      </c>
      <c r="AC159" s="21" t="str">
        <f t="shared" si="14"/>
        <v/>
      </c>
      <c r="AD159" s="21"/>
      <c r="AE159" s="21"/>
      <c r="AF159" s="1">
        <f t="shared" si="15"/>
        <v>0</v>
      </c>
    </row>
    <row r="160" spans="1:32" x14ac:dyDescent="0.4">
      <c r="A160" s="15" t="s">
        <v>635</v>
      </c>
      <c r="B160" s="61" t="s">
        <v>984</v>
      </c>
      <c r="C160" s="15" t="s">
        <v>46</v>
      </c>
      <c r="D160" s="66">
        <v>53</v>
      </c>
      <c r="E160" s="15" t="s">
        <v>623</v>
      </c>
      <c r="F160" s="15" t="s">
        <v>313</v>
      </c>
      <c r="G160" s="15" t="s">
        <v>8</v>
      </c>
      <c r="H160" s="15" t="s">
        <v>95</v>
      </c>
      <c r="I160" s="16" t="s">
        <v>636</v>
      </c>
      <c r="J160" s="21">
        <v>2</v>
      </c>
      <c r="K160" s="22">
        <f>5*J160</f>
        <v>10</v>
      </c>
      <c r="M160" s="29">
        <f>IF($G160=M$3,$K160,"")</f>
        <v>10</v>
      </c>
      <c r="N160" s="29" t="str">
        <f>IF($G160=N$3,$K160,"")</f>
        <v/>
      </c>
      <c r="O160" s="29" t="str">
        <f>IF($G160=O$3,$K160,"")</f>
        <v/>
      </c>
      <c r="P160" s="29" t="str">
        <f>IF($G160=P$3,$K160,"")</f>
        <v/>
      </c>
      <c r="Q160" s="29" t="str">
        <f>IF($G160=Q$3,$K160,"")</f>
        <v/>
      </c>
      <c r="R160" s="29" t="str">
        <f t="shared" si="13"/>
        <v/>
      </c>
      <c r="S160" s="29"/>
      <c r="T160" s="29"/>
      <c r="U160" s="26">
        <f t="shared" si="16"/>
        <v>2</v>
      </c>
      <c r="V160" s="26" t="str">
        <f>IF(X160="W",U160*2,IF(X160="R",U160,""))</f>
        <v/>
      </c>
      <c r="W160" s="8">
        <v>157</v>
      </c>
      <c r="X160" s="42"/>
      <c r="Y160" s="21" t="str">
        <f t="shared" si="14"/>
        <v/>
      </c>
      <c r="Z160" s="21" t="str">
        <f t="shared" si="14"/>
        <v/>
      </c>
      <c r="AA160" s="21" t="str">
        <f t="shared" si="14"/>
        <v/>
      </c>
      <c r="AB160" s="21" t="str">
        <f t="shared" si="14"/>
        <v/>
      </c>
      <c r="AC160" s="21" t="str">
        <f t="shared" si="14"/>
        <v/>
      </c>
      <c r="AD160" s="21"/>
      <c r="AE160" s="21"/>
      <c r="AF160" s="1">
        <f t="shared" si="15"/>
        <v>0</v>
      </c>
    </row>
    <row r="161" spans="1:32" x14ac:dyDescent="0.4">
      <c r="A161" s="15" t="s">
        <v>637</v>
      </c>
      <c r="B161" s="61" t="s">
        <v>985</v>
      </c>
      <c r="C161" s="15" t="s">
        <v>46</v>
      </c>
      <c r="D161" s="66">
        <v>53</v>
      </c>
      <c r="E161" s="15" t="s">
        <v>623</v>
      </c>
      <c r="F161" s="15" t="s">
        <v>313</v>
      </c>
      <c r="G161" s="15" t="s">
        <v>8</v>
      </c>
      <c r="H161" s="15" t="s">
        <v>95</v>
      </c>
      <c r="I161" s="16" t="s">
        <v>638</v>
      </c>
      <c r="J161" s="21">
        <v>2</v>
      </c>
      <c r="K161" s="22">
        <f>5*J161</f>
        <v>10</v>
      </c>
      <c r="M161" s="29">
        <f>IF($G161=M$3,$K161,"")</f>
        <v>10</v>
      </c>
      <c r="N161" s="29" t="str">
        <f>IF($G161=N$3,$K161,"")</f>
        <v/>
      </c>
      <c r="O161" s="29" t="str">
        <f>IF($G161=O$3,$K161,"")</f>
        <v/>
      </c>
      <c r="P161" s="29" t="str">
        <f>IF($G161=P$3,$K161,"")</f>
        <v/>
      </c>
      <c r="Q161" s="29" t="str">
        <f>IF($G161=Q$3,$K161,"")</f>
        <v/>
      </c>
      <c r="R161" s="29" t="str">
        <f t="shared" si="13"/>
        <v/>
      </c>
      <c r="S161" s="29"/>
      <c r="T161" s="29"/>
      <c r="U161" s="26">
        <f t="shared" si="16"/>
        <v>2</v>
      </c>
      <c r="V161" s="26" t="str">
        <f>IF(X161="W",U161*2,IF(X161="R",U161,""))</f>
        <v/>
      </c>
      <c r="W161" s="8">
        <v>158</v>
      </c>
      <c r="X161" s="42"/>
      <c r="Y161" s="21" t="str">
        <f t="shared" si="14"/>
        <v/>
      </c>
      <c r="Z161" s="21" t="str">
        <f t="shared" si="14"/>
        <v/>
      </c>
      <c r="AA161" s="21" t="str">
        <f t="shared" si="14"/>
        <v/>
      </c>
      <c r="AB161" s="21" t="str">
        <f t="shared" si="14"/>
        <v/>
      </c>
      <c r="AC161" s="21" t="str">
        <f t="shared" si="14"/>
        <v/>
      </c>
      <c r="AD161" s="21"/>
      <c r="AE161" s="21"/>
      <c r="AF161" s="1">
        <f t="shared" si="15"/>
        <v>0</v>
      </c>
    </row>
    <row r="162" spans="1:32" x14ac:dyDescent="0.4">
      <c r="A162" s="15" t="s">
        <v>639</v>
      </c>
      <c r="B162" s="61" t="s">
        <v>986</v>
      </c>
      <c r="C162" s="15" t="s">
        <v>46</v>
      </c>
      <c r="D162" s="66">
        <v>53</v>
      </c>
      <c r="E162" s="15" t="s">
        <v>623</v>
      </c>
      <c r="F162" s="15" t="s">
        <v>313</v>
      </c>
      <c r="G162" s="15" t="s">
        <v>659</v>
      </c>
      <c r="H162" s="15" t="s">
        <v>659</v>
      </c>
      <c r="I162" s="16" t="s">
        <v>640</v>
      </c>
      <c r="J162" s="21">
        <v>2</v>
      </c>
      <c r="K162" s="22">
        <f>5*J162</f>
        <v>10</v>
      </c>
      <c r="M162" s="29" t="str">
        <f>IF($G162=M$3,$K162,"")</f>
        <v/>
      </c>
      <c r="N162" s="29" t="str">
        <f>IF($G162=N$3,$K162,"")</f>
        <v/>
      </c>
      <c r="O162" s="29" t="str">
        <f>IF($G162=O$3,$K162,"")</f>
        <v/>
      </c>
      <c r="P162" s="29">
        <f>IF($G162=P$3,$K162,"")</f>
        <v>10</v>
      </c>
      <c r="Q162" s="29" t="str">
        <f>IF($G162=Q$3,$K162,"")</f>
        <v/>
      </c>
      <c r="R162" s="29" t="str">
        <f t="shared" si="13"/>
        <v/>
      </c>
      <c r="S162" s="29"/>
      <c r="T162" s="29"/>
      <c r="U162" s="26">
        <f t="shared" si="16"/>
        <v>2</v>
      </c>
      <c r="V162" s="26" t="str">
        <f>IF(X162="W",U162*2,IF(X162="R",U162,""))</f>
        <v/>
      </c>
      <c r="W162" s="8">
        <v>159</v>
      </c>
      <c r="X162" s="42"/>
      <c r="Y162" s="21" t="str">
        <f t="shared" si="14"/>
        <v/>
      </c>
      <c r="Z162" s="21" t="str">
        <f t="shared" si="14"/>
        <v/>
      </c>
      <c r="AA162" s="21" t="str">
        <f t="shared" si="14"/>
        <v/>
      </c>
      <c r="AB162" s="21" t="str">
        <f t="shared" si="14"/>
        <v/>
      </c>
      <c r="AC162" s="21" t="str">
        <f t="shared" si="14"/>
        <v/>
      </c>
      <c r="AD162" s="21"/>
      <c r="AE162" s="21"/>
      <c r="AF162" s="1">
        <f t="shared" si="15"/>
        <v>0</v>
      </c>
    </row>
    <row r="163" spans="1:32" x14ac:dyDescent="0.4">
      <c r="A163" s="15" t="s">
        <v>641</v>
      </c>
      <c r="B163" s="61" t="s">
        <v>987</v>
      </c>
      <c r="C163" s="15" t="s">
        <v>46</v>
      </c>
      <c r="D163" s="66">
        <v>54</v>
      </c>
      <c r="E163" s="15" t="s">
        <v>642</v>
      </c>
      <c r="F163" s="15" t="s">
        <v>314</v>
      </c>
      <c r="G163" s="15" t="s">
        <v>659</v>
      </c>
      <c r="H163" s="15" t="s">
        <v>659</v>
      </c>
      <c r="I163" s="16" t="s">
        <v>643</v>
      </c>
      <c r="J163" s="21">
        <v>2</v>
      </c>
      <c r="K163" s="22">
        <f>5*J163</f>
        <v>10</v>
      </c>
      <c r="M163" s="29" t="str">
        <f>IF($G163=M$3,$K163,"")</f>
        <v/>
      </c>
      <c r="N163" s="29" t="str">
        <f>IF($G163=N$3,$K163,"")</f>
        <v/>
      </c>
      <c r="O163" s="29" t="str">
        <f>IF($G163=O$3,$K163,"")</f>
        <v/>
      </c>
      <c r="P163" s="29">
        <f>IF($G163=P$3,$K163,"")</f>
        <v>10</v>
      </c>
      <c r="Q163" s="29" t="str">
        <f>IF($G163=Q$3,$K163,"")</f>
        <v/>
      </c>
      <c r="R163" s="29" t="str">
        <f t="shared" si="13"/>
        <v/>
      </c>
      <c r="S163" s="29"/>
      <c r="T163" s="29"/>
      <c r="U163" s="26">
        <f t="shared" si="16"/>
        <v>2</v>
      </c>
      <c r="V163" s="26" t="str">
        <f>IF(X163="W",U163*2,IF(X163="R",U163,""))</f>
        <v/>
      </c>
      <c r="W163" s="8">
        <v>160</v>
      </c>
      <c r="X163" s="42"/>
      <c r="Y163" s="21" t="str">
        <f t="shared" si="14"/>
        <v/>
      </c>
      <c r="Z163" s="21" t="str">
        <f t="shared" si="14"/>
        <v/>
      </c>
      <c r="AA163" s="21" t="str">
        <f t="shared" si="14"/>
        <v/>
      </c>
      <c r="AB163" s="21" t="str">
        <f t="shared" si="14"/>
        <v/>
      </c>
      <c r="AC163" s="21" t="str">
        <f t="shared" si="14"/>
        <v/>
      </c>
      <c r="AD163" s="21"/>
      <c r="AE163" s="21"/>
      <c r="AF163" s="1">
        <f t="shared" si="15"/>
        <v>1</v>
      </c>
    </row>
    <row r="164" spans="1:32" x14ac:dyDescent="0.4">
      <c r="A164" s="15" t="s">
        <v>644</v>
      </c>
      <c r="B164" s="61" t="s">
        <v>988</v>
      </c>
      <c r="C164" s="15" t="s">
        <v>46</v>
      </c>
      <c r="D164" s="66">
        <v>54</v>
      </c>
      <c r="E164" s="15" t="s">
        <v>642</v>
      </c>
      <c r="F164" s="15" t="s">
        <v>314</v>
      </c>
      <c r="G164" s="15" t="s">
        <v>8</v>
      </c>
      <c r="H164" s="15" t="s">
        <v>95</v>
      </c>
      <c r="I164" s="16" t="s">
        <v>645</v>
      </c>
      <c r="J164" s="21">
        <v>2</v>
      </c>
      <c r="K164" s="22">
        <f>5*J164</f>
        <v>10</v>
      </c>
      <c r="M164" s="29">
        <f>IF($G164=M$3,$K164,"")</f>
        <v>10</v>
      </c>
      <c r="N164" s="29" t="str">
        <f>IF($G164=N$3,$K164,"")</f>
        <v/>
      </c>
      <c r="O164" s="29" t="str">
        <f>IF($G164=O$3,$K164,"")</f>
        <v/>
      </c>
      <c r="P164" s="29" t="str">
        <f>IF($G164=P$3,$K164,"")</f>
        <v/>
      </c>
      <c r="Q164" s="29" t="str">
        <f>IF($G164=Q$3,$K164,"")</f>
        <v/>
      </c>
      <c r="R164" s="29" t="str">
        <f t="shared" si="13"/>
        <v/>
      </c>
      <c r="S164" s="29"/>
      <c r="T164" s="29"/>
      <c r="U164" s="26">
        <f t="shared" si="16"/>
        <v>2</v>
      </c>
      <c r="V164" s="26" t="str">
        <f>IF(X164="W",U164*2,IF(X164="R",U164,""))</f>
        <v/>
      </c>
      <c r="W164" s="8">
        <v>161</v>
      </c>
      <c r="X164" s="42"/>
      <c r="Y164" s="21" t="str">
        <f t="shared" si="14"/>
        <v/>
      </c>
      <c r="Z164" s="21" t="str">
        <f t="shared" si="14"/>
        <v/>
      </c>
      <c r="AA164" s="21" t="str">
        <f t="shared" si="14"/>
        <v/>
      </c>
      <c r="AB164" s="21" t="str">
        <f t="shared" si="14"/>
        <v/>
      </c>
      <c r="AC164" s="21" t="str">
        <f t="shared" si="14"/>
        <v/>
      </c>
      <c r="AD164" s="21"/>
      <c r="AE164" s="21"/>
      <c r="AF164" s="1">
        <f t="shared" si="15"/>
        <v>0</v>
      </c>
    </row>
    <row r="165" spans="1:32" x14ac:dyDescent="0.4">
      <c r="A165" s="15" t="s">
        <v>646</v>
      </c>
      <c r="B165" s="61" t="s">
        <v>989</v>
      </c>
      <c r="C165" s="15" t="s">
        <v>46</v>
      </c>
      <c r="D165" s="66">
        <v>54</v>
      </c>
      <c r="E165" s="15" t="s">
        <v>642</v>
      </c>
      <c r="F165" s="15" t="s">
        <v>314</v>
      </c>
      <c r="G165" s="15" t="s">
        <v>659</v>
      </c>
      <c r="H165" s="15" t="s">
        <v>659</v>
      </c>
      <c r="I165" s="16" t="s">
        <v>647</v>
      </c>
      <c r="J165" s="21">
        <v>2</v>
      </c>
      <c r="K165" s="22">
        <f>5*J165</f>
        <v>10</v>
      </c>
      <c r="M165" s="29" t="str">
        <f>IF($G165=M$3,$K165,"")</f>
        <v/>
      </c>
      <c r="N165" s="29" t="str">
        <f>IF($G165=N$3,$K165,"")</f>
        <v/>
      </c>
      <c r="O165" s="29" t="str">
        <f>IF($G165=O$3,$K165,"")</f>
        <v/>
      </c>
      <c r="P165" s="29">
        <f>IF($G165=P$3,$K165,"")</f>
        <v>10</v>
      </c>
      <c r="Q165" s="29" t="str">
        <f>IF($G165=Q$3,$K165,"")</f>
        <v/>
      </c>
      <c r="R165" s="29" t="str">
        <f t="shared" si="13"/>
        <v/>
      </c>
      <c r="S165" s="29"/>
      <c r="T165" s="29"/>
      <c r="U165" s="26">
        <f t="shared" si="16"/>
        <v>2</v>
      </c>
      <c r="V165" s="26" t="str">
        <f>IF(X165="W",U165*2,IF(X165="R",U165,""))</f>
        <v/>
      </c>
      <c r="W165" s="8">
        <v>162</v>
      </c>
      <c r="X165" s="42"/>
      <c r="Y165" s="21" t="str">
        <f t="shared" si="14"/>
        <v/>
      </c>
      <c r="Z165" s="21" t="str">
        <f t="shared" si="14"/>
        <v/>
      </c>
      <c r="AA165" s="21" t="str">
        <f t="shared" si="14"/>
        <v/>
      </c>
      <c r="AB165" s="21" t="str">
        <f t="shared" si="14"/>
        <v/>
      </c>
      <c r="AC165" s="21" t="str">
        <f t="shared" si="14"/>
        <v/>
      </c>
      <c r="AD165" s="21"/>
      <c r="AE165" s="21"/>
      <c r="AF165" s="1">
        <f t="shared" si="15"/>
        <v>0</v>
      </c>
    </row>
    <row r="166" spans="1:32" x14ac:dyDescent="0.4">
      <c r="A166" s="15" t="s">
        <v>648</v>
      </c>
      <c r="B166" s="61" t="s">
        <v>990</v>
      </c>
      <c r="C166" s="15" t="s">
        <v>46</v>
      </c>
      <c r="D166" s="66">
        <v>54</v>
      </c>
      <c r="E166" s="15" t="s">
        <v>642</v>
      </c>
      <c r="F166" s="15" t="s">
        <v>314</v>
      </c>
      <c r="G166" s="15" t="s">
        <v>659</v>
      </c>
      <c r="H166" s="15" t="s">
        <v>659</v>
      </c>
      <c r="I166" s="16" t="s">
        <v>649</v>
      </c>
      <c r="J166" s="21">
        <v>2</v>
      </c>
      <c r="K166" s="22">
        <f>5*J166</f>
        <v>10</v>
      </c>
      <c r="M166" s="29" t="str">
        <f>IF($G166=M$3,$K166,"")</f>
        <v/>
      </c>
      <c r="N166" s="29" t="str">
        <f>IF($G166=N$3,$K166,"")</f>
        <v/>
      </c>
      <c r="O166" s="29" t="str">
        <f>IF($G166=O$3,$K166,"")</f>
        <v/>
      </c>
      <c r="P166" s="29">
        <f>IF($G166=P$3,$K166,"")</f>
        <v>10</v>
      </c>
      <c r="Q166" s="29" t="str">
        <f>IF($G166=Q$3,$K166,"")</f>
        <v/>
      </c>
      <c r="R166" s="29" t="str">
        <f t="shared" si="13"/>
        <v/>
      </c>
      <c r="S166" s="29"/>
      <c r="T166" s="29"/>
      <c r="U166" s="26">
        <f t="shared" si="16"/>
        <v>2</v>
      </c>
      <c r="V166" s="26" t="str">
        <f>IF(X166="W",U166*2,IF(X166="R",U166,""))</f>
        <v/>
      </c>
      <c r="W166" s="8">
        <v>163</v>
      </c>
      <c r="X166" s="42"/>
      <c r="Y166" s="21" t="str">
        <f t="shared" si="14"/>
        <v/>
      </c>
      <c r="Z166" s="21" t="str">
        <f t="shared" si="14"/>
        <v/>
      </c>
      <c r="AA166" s="21" t="str">
        <f t="shared" si="14"/>
        <v/>
      </c>
      <c r="AB166" s="21" t="str">
        <f t="shared" si="14"/>
        <v/>
      </c>
      <c r="AC166" s="21" t="str">
        <f t="shared" si="14"/>
        <v/>
      </c>
      <c r="AD166" s="21"/>
      <c r="AE166" s="21"/>
      <c r="AF166" s="1">
        <f t="shared" si="15"/>
        <v>0</v>
      </c>
    </row>
    <row r="167" spans="1:32" x14ac:dyDescent="0.4">
      <c r="A167" s="15" t="s">
        <v>650</v>
      </c>
      <c r="B167" s="61" t="s">
        <v>991</v>
      </c>
      <c r="C167" s="15" t="s">
        <v>46</v>
      </c>
      <c r="D167" s="66">
        <v>54</v>
      </c>
      <c r="E167" s="15" t="s">
        <v>642</v>
      </c>
      <c r="F167" s="15" t="s">
        <v>314</v>
      </c>
      <c r="G167" s="15" t="s">
        <v>8</v>
      </c>
      <c r="H167" s="15" t="s">
        <v>95</v>
      </c>
      <c r="I167" s="16" t="s">
        <v>651</v>
      </c>
      <c r="J167" s="21">
        <v>2</v>
      </c>
      <c r="K167" s="22">
        <f>5*J167</f>
        <v>10</v>
      </c>
      <c r="M167" s="29">
        <f>IF($G167=M$3,$K167,"")</f>
        <v>10</v>
      </c>
      <c r="N167" s="29" t="str">
        <f>IF($G167=N$3,$K167,"")</f>
        <v/>
      </c>
      <c r="O167" s="29" t="str">
        <f>IF($G167=O$3,$K167,"")</f>
        <v/>
      </c>
      <c r="P167" s="29" t="str">
        <f>IF($G167=P$3,$K167,"")</f>
        <v/>
      </c>
      <c r="Q167" s="29" t="str">
        <f>IF($G167=Q$3,$K167,"")</f>
        <v/>
      </c>
      <c r="R167" s="29" t="str">
        <f t="shared" si="13"/>
        <v/>
      </c>
      <c r="S167" s="29"/>
      <c r="T167" s="29"/>
      <c r="U167" s="26">
        <f t="shared" si="16"/>
        <v>2</v>
      </c>
      <c r="V167" s="26" t="str">
        <f>IF(X167="W",U167*2,IF(X167="R",U167,""))</f>
        <v/>
      </c>
      <c r="W167" s="8">
        <v>164</v>
      </c>
      <c r="X167" s="42"/>
      <c r="Y167" s="21" t="str">
        <f t="shared" si="14"/>
        <v/>
      </c>
      <c r="Z167" s="21" t="str">
        <f t="shared" si="14"/>
        <v/>
      </c>
      <c r="AA167" s="21" t="str">
        <f t="shared" si="14"/>
        <v/>
      </c>
      <c r="AB167" s="21" t="str">
        <f t="shared" si="14"/>
        <v/>
      </c>
      <c r="AC167" s="21" t="str">
        <f t="shared" si="14"/>
        <v/>
      </c>
      <c r="AD167" s="21"/>
      <c r="AE167" s="21"/>
      <c r="AF167" s="1">
        <f t="shared" si="15"/>
        <v>0</v>
      </c>
    </row>
    <row r="168" spans="1:32" x14ac:dyDescent="0.4">
      <c r="A168" s="15" t="s">
        <v>652</v>
      </c>
      <c r="B168" s="61" t="s">
        <v>992</v>
      </c>
      <c r="C168" s="15" t="s">
        <v>46</v>
      </c>
      <c r="D168" s="66">
        <v>54</v>
      </c>
      <c r="E168" s="15" t="s">
        <v>642</v>
      </c>
      <c r="F168" s="15" t="s">
        <v>314</v>
      </c>
      <c r="G168" s="15" t="s">
        <v>8</v>
      </c>
      <c r="H168" s="15" t="s">
        <v>653</v>
      </c>
      <c r="I168" s="16" t="s">
        <v>654</v>
      </c>
      <c r="J168" s="21">
        <v>2</v>
      </c>
      <c r="K168" s="22">
        <f t="shared" ref="K168:K169" si="17">5*J168</f>
        <v>10</v>
      </c>
      <c r="M168" s="29">
        <f t="shared" ref="M168:Q169" si="18">IF($G168=M$3,$K168,"")</f>
        <v>10</v>
      </c>
      <c r="N168" s="29" t="str">
        <f t="shared" si="18"/>
        <v/>
      </c>
      <c r="O168" s="29" t="str">
        <f t="shared" si="18"/>
        <v/>
      </c>
      <c r="P168" s="29" t="str">
        <f t="shared" si="18"/>
        <v/>
      </c>
      <c r="Q168" s="29" t="str">
        <f t="shared" si="18"/>
        <v/>
      </c>
      <c r="R168" s="29" t="str">
        <f t="shared" si="13"/>
        <v/>
      </c>
      <c r="S168" s="29"/>
      <c r="T168" s="29"/>
      <c r="U168" s="26">
        <v>2</v>
      </c>
      <c r="W168" s="8">
        <v>165</v>
      </c>
      <c r="X168" s="42"/>
      <c r="Y168" s="21" t="str">
        <f t="shared" ref="Y168:AC169" si="19">IF($X168&gt;0,IF($G168=Y$3,$V168,""),"")</f>
        <v/>
      </c>
      <c r="Z168" s="21" t="str">
        <f t="shared" si="19"/>
        <v/>
      </c>
      <c r="AA168" s="21" t="str">
        <f t="shared" si="19"/>
        <v/>
      </c>
      <c r="AB168" s="21" t="str">
        <f t="shared" si="19"/>
        <v/>
      </c>
      <c r="AC168" s="21" t="str">
        <f t="shared" si="19"/>
        <v/>
      </c>
      <c r="AD168" s="21"/>
      <c r="AE168" s="21"/>
      <c r="AF168" s="1">
        <f t="shared" si="15"/>
        <v>0</v>
      </c>
    </row>
    <row r="169" spans="1:32" x14ac:dyDescent="0.4">
      <c r="A169" s="15" t="s">
        <v>655</v>
      </c>
      <c r="B169" s="61" t="s">
        <v>993</v>
      </c>
      <c r="C169" s="15" t="s">
        <v>46</v>
      </c>
      <c r="D169" s="66">
        <v>54</v>
      </c>
      <c r="E169" s="15" t="s">
        <v>642</v>
      </c>
      <c r="F169" s="15" t="s">
        <v>314</v>
      </c>
      <c r="G169" s="15" t="s">
        <v>659</v>
      </c>
      <c r="H169" s="15" t="s">
        <v>659</v>
      </c>
      <c r="I169" s="16" t="s">
        <v>656</v>
      </c>
      <c r="J169" s="21">
        <v>2</v>
      </c>
      <c r="K169" s="22">
        <f t="shared" si="17"/>
        <v>10</v>
      </c>
      <c r="M169" s="29" t="str">
        <f t="shared" si="18"/>
        <v/>
      </c>
      <c r="N169" s="29" t="str">
        <f t="shared" si="18"/>
        <v/>
      </c>
      <c r="O169" s="29" t="str">
        <f t="shared" si="18"/>
        <v/>
      </c>
      <c r="P169" s="29">
        <f t="shared" si="18"/>
        <v>10</v>
      </c>
      <c r="Q169" s="29" t="str">
        <f t="shared" si="18"/>
        <v/>
      </c>
      <c r="R169" s="29" t="str">
        <f t="shared" si="13"/>
        <v/>
      </c>
      <c r="S169" s="29"/>
      <c r="T169" s="29"/>
      <c r="U169" s="26">
        <v>2</v>
      </c>
      <c r="W169" s="8">
        <v>166</v>
      </c>
      <c r="X169" s="42"/>
      <c r="Y169" s="21" t="str">
        <f t="shared" si="19"/>
        <v/>
      </c>
      <c r="Z169" s="21" t="str">
        <f t="shared" si="19"/>
        <v/>
      </c>
      <c r="AA169" s="21" t="str">
        <f t="shared" si="19"/>
        <v/>
      </c>
      <c r="AB169" s="21" t="str">
        <f t="shared" si="19"/>
        <v/>
      </c>
      <c r="AC169" s="21" t="str">
        <f t="shared" si="19"/>
        <v/>
      </c>
      <c r="AD169" s="21"/>
      <c r="AE169" s="21"/>
      <c r="AF169" s="1">
        <f t="shared" si="15"/>
        <v>0</v>
      </c>
    </row>
    <row r="170" spans="1:32" x14ac:dyDescent="0.4">
      <c r="A170" s="90"/>
      <c r="B170" s="96"/>
      <c r="C170" s="90"/>
      <c r="D170" s="91"/>
      <c r="E170" s="90"/>
      <c r="F170" s="90"/>
      <c r="G170" s="90"/>
      <c r="H170" s="90"/>
      <c r="I170" s="92"/>
      <c r="J170" s="72"/>
      <c r="K170" s="93"/>
      <c r="M170" s="29"/>
      <c r="N170" s="29"/>
      <c r="O170" s="29"/>
      <c r="P170" s="29"/>
      <c r="Q170" s="29"/>
      <c r="R170" s="29"/>
      <c r="S170" s="29"/>
      <c r="T170" s="29"/>
      <c r="W170" s="8"/>
      <c r="X170" s="94"/>
      <c r="Y170" s="72"/>
      <c r="Z170" s="72"/>
      <c r="AA170" s="72"/>
      <c r="AB170" s="72"/>
      <c r="AC170" s="72"/>
      <c r="AD170" s="72"/>
      <c r="AE170" s="72"/>
    </row>
    <row r="171" spans="1:32" x14ac:dyDescent="0.4">
      <c r="A171" s="49"/>
      <c r="B171" s="14"/>
      <c r="C171" s="49"/>
      <c r="D171" s="50"/>
      <c r="E171" s="50"/>
      <c r="F171" s="49"/>
      <c r="G171" s="30" t="s">
        <v>998</v>
      </c>
      <c r="H171" s="49"/>
      <c r="I171" s="49" t="s">
        <v>999</v>
      </c>
      <c r="K171" s="18">
        <f>SUBTOTAL(9,K4:K169)</f>
        <v>1760</v>
      </c>
      <c r="M171" s="29"/>
      <c r="N171" s="29"/>
      <c r="O171" s="29"/>
      <c r="P171" s="29"/>
      <c r="Q171" s="29"/>
      <c r="R171" s="29"/>
      <c r="S171" s="29"/>
      <c r="T171" s="29"/>
      <c r="U171" s="17">
        <f>SUBTOTAL(9,U4:U169)</f>
        <v>391</v>
      </c>
      <c r="W171" s="8"/>
      <c r="AD171" s="32"/>
      <c r="AE171" s="32"/>
    </row>
    <row r="172" spans="1:32" x14ac:dyDescent="0.4">
      <c r="A172" s="49"/>
      <c r="B172" s="14"/>
      <c r="C172" s="49"/>
      <c r="D172" s="50"/>
      <c r="E172" s="50"/>
      <c r="F172" s="49"/>
      <c r="G172" s="49"/>
      <c r="H172" s="49"/>
      <c r="I172" s="51"/>
      <c r="M172" s="29"/>
      <c r="N172" s="29"/>
      <c r="O172" s="29"/>
      <c r="P172" s="29"/>
      <c r="Q172" s="29"/>
      <c r="R172" s="29"/>
      <c r="S172" s="29"/>
      <c r="T172" s="29"/>
      <c r="W172" s="8"/>
      <c r="Y172" s="19" t="s">
        <v>8</v>
      </c>
      <c r="Z172" s="25" t="s">
        <v>10</v>
      </c>
      <c r="AA172" s="25" t="s">
        <v>12</v>
      </c>
      <c r="AB172" s="25" t="s">
        <v>659</v>
      </c>
      <c r="AC172" s="25" t="s">
        <v>9</v>
      </c>
      <c r="AD172" s="25" t="s">
        <v>662</v>
      </c>
      <c r="AE172" s="25" t="s">
        <v>467</v>
      </c>
    </row>
    <row r="173" spans="1:32" x14ac:dyDescent="0.4">
      <c r="A173" s="49"/>
      <c r="B173" s="14"/>
      <c r="C173" s="49"/>
      <c r="D173" s="50"/>
      <c r="E173" s="50"/>
      <c r="F173" s="49"/>
      <c r="G173" s="49"/>
      <c r="H173" s="49"/>
      <c r="I173" s="51"/>
      <c r="M173" s="29"/>
      <c r="N173" s="29"/>
      <c r="O173" s="29"/>
      <c r="P173" s="29"/>
      <c r="Q173" s="29"/>
      <c r="R173" s="29"/>
      <c r="S173" s="29"/>
      <c r="T173" s="29"/>
      <c r="W173" s="8"/>
      <c r="AD173" s="52"/>
      <c r="AE173" s="52"/>
    </row>
    <row r="174" spans="1:32" x14ac:dyDescent="0.4">
      <c r="A174" s="49"/>
      <c r="B174" s="14"/>
      <c r="C174" s="49"/>
      <c r="D174" s="50"/>
      <c r="E174" s="50"/>
      <c r="F174" s="49"/>
      <c r="G174" s="49"/>
      <c r="H174" s="49"/>
      <c r="I174" s="51"/>
      <c r="M174" s="29"/>
      <c r="N174" s="29"/>
      <c r="O174" s="29"/>
      <c r="P174" s="29"/>
      <c r="Q174" s="29"/>
      <c r="R174" s="29"/>
      <c r="S174" s="29"/>
      <c r="T174" s="29"/>
      <c r="W174" s="8"/>
      <c r="X174" s="40" t="s">
        <v>35</v>
      </c>
      <c r="Y174" s="32">
        <f>SUM(Y3:Y169)</f>
        <v>0</v>
      </c>
      <c r="Z174" s="32">
        <f t="shared" ref="Z174:AE174" si="20">SUM(Z3:Z169)</f>
        <v>0</v>
      </c>
      <c r="AA174" s="32">
        <f t="shared" si="20"/>
        <v>0</v>
      </c>
      <c r="AB174" s="32">
        <f t="shared" si="20"/>
        <v>0</v>
      </c>
      <c r="AC174" s="32">
        <f t="shared" si="20"/>
        <v>0</v>
      </c>
      <c r="AD174" s="32">
        <f t="shared" si="20"/>
        <v>0</v>
      </c>
      <c r="AE174" s="32">
        <f t="shared" si="20"/>
        <v>0</v>
      </c>
    </row>
    <row r="175" spans="1:32" x14ac:dyDescent="0.4">
      <c r="A175" s="49"/>
      <c r="B175" s="14"/>
      <c r="C175" s="49"/>
      <c r="D175" s="50"/>
      <c r="E175" s="50"/>
      <c r="F175" s="49"/>
      <c r="G175" s="49"/>
      <c r="H175" s="49"/>
      <c r="I175" s="51"/>
      <c r="M175" s="29"/>
      <c r="N175" s="29"/>
      <c r="O175" s="29"/>
      <c r="P175" s="29"/>
      <c r="Q175" s="29"/>
      <c r="R175" s="29"/>
      <c r="S175" s="29"/>
      <c r="T175" s="29"/>
      <c r="W175" s="8"/>
      <c r="X175" s="57"/>
      <c r="Y175" s="32"/>
      <c r="Z175" s="32"/>
      <c r="AA175" s="32"/>
      <c r="AB175" s="32"/>
      <c r="AC175" s="32"/>
      <c r="AD175" s="32"/>
      <c r="AE175" s="32"/>
    </row>
    <row r="176" spans="1:32" x14ac:dyDescent="0.4">
      <c r="M176" s="28" t="s">
        <v>8</v>
      </c>
      <c r="N176" s="28" t="s">
        <v>10</v>
      </c>
      <c r="O176" s="28" t="s">
        <v>12</v>
      </c>
      <c r="P176" s="28" t="s">
        <v>659</v>
      </c>
      <c r="Q176" s="28" t="s">
        <v>662</v>
      </c>
      <c r="R176" s="28" t="s">
        <v>467</v>
      </c>
      <c r="S176" s="28"/>
      <c r="T176" s="28"/>
      <c r="X176" s="54" t="s">
        <v>116</v>
      </c>
      <c r="Y176" s="32"/>
      <c r="Z176" s="32"/>
      <c r="AA176" s="32"/>
      <c r="AB176" s="52"/>
      <c r="AC176" s="52">
        <f>SUM(AF3:AF169)</f>
        <v>48</v>
      </c>
      <c r="AD176" s="73"/>
      <c r="AE176" s="73"/>
      <c r="AF176" s="76"/>
    </row>
    <row r="177" spans="10:32" x14ac:dyDescent="0.4">
      <c r="J177" s="26"/>
      <c r="K177" s="34"/>
      <c r="L177" s="30" t="s">
        <v>995</v>
      </c>
      <c r="M177" s="35">
        <f>SUM(M4:M169)</f>
        <v>680</v>
      </c>
      <c r="N177" s="35">
        <f t="shared" ref="N177:R177" si="21">SUM(N4:N169)</f>
        <v>660</v>
      </c>
      <c r="O177" s="35">
        <f t="shared" si="21"/>
        <v>15</v>
      </c>
      <c r="P177" s="35">
        <f t="shared" si="21"/>
        <v>375</v>
      </c>
      <c r="Q177" s="35">
        <f t="shared" si="21"/>
        <v>20</v>
      </c>
      <c r="R177" s="35">
        <f t="shared" si="21"/>
        <v>10</v>
      </c>
      <c r="S177" s="35"/>
      <c r="T177" s="35"/>
      <c r="U177" s="53">
        <f>SUM(M177:R177)</f>
        <v>1760</v>
      </c>
      <c r="W177" s="27"/>
      <c r="X177" s="54" t="s">
        <v>118</v>
      </c>
      <c r="Y177" s="32"/>
      <c r="Z177" s="32"/>
      <c r="AA177" s="32"/>
      <c r="AB177" s="52">
        <f>COUNTIF(X3:X169,"W")</f>
        <v>0</v>
      </c>
      <c r="AC177" s="52"/>
      <c r="AD177" s="74"/>
      <c r="AE177" s="74"/>
      <c r="AF177" s="76"/>
    </row>
    <row r="178" spans="10:32" x14ac:dyDescent="0.4">
      <c r="L178" s="30" t="s">
        <v>996</v>
      </c>
      <c r="M178" s="36"/>
      <c r="N178" s="36"/>
      <c r="O178" s="36">
        <v>15</v>
      </c>
      <c r="P178" s="36"/>
      <c r="Q178" s="36">
        <v>20</v>
      </c>
      <c r="R178" s="36">
        <v>10</v>
      </c>
      <c r="S178" s="36"/>
      <c r="T178" s="36"/>
      <c r="U178" s="53">
        <f t="shared" ref="U178:U179" si="22">SUM(M178:R178)</f>
        <v>45</v>
      </c>
      <c r="W178" s="10"/>
      <c r="X178" s="54" t="s">
        <v>119</v>
      </c>
      <c r="Y178" s="32"/>
      <c r="Z178" s="32"/>
      <c r="AA178" s="32"/>
      <c r="AB178" s="52">
        <f>COUNTIF(X3:X169,"R")</f>
        <v>0</v>
      </c>
      <c r="AC178" s="52"/>
      <c r="AD178" s="75"/>
      <c r="AE178" s="75"/>
      <c r="AF178" s="76"/>
    </row>
    <row r="179" spans="10:32" x14ac:dyDescent="0.4">
      <c r="L179" s="30" t="s">
        <v>997</v>
      </c>
      <c r="M179" s="24">
        <f>M177-M178</f>
        <v>680</v>
      </c>
      <c r="N179" s="24">
        <f t="shared" ref="N179:R179" si="23">N177-N178</f>
        <v>660</v>
      </c>
      <c r="O179" s="24">
        <f t="shared" si="23"/>
        <v>0</v>
      </c>
      <c r="P179" s="24">
        <f t="shared" si="23"/>
        <v>375</v>
      </c>
      <c r="Q179" s="24">
        <f t="shared" si="23"/>
        <v>0</v>
      </c>
      <c r="R179" s="24">
        <f t="shared" si="23"/>
        <v>0</v>
      </c>
      <c r="U179" s="53">
        <f t="shared" si="22"/>
        <v>1715</v>
      </c>
      <c r="W179" s="10"/>
      <c r="X179" s="54" t="s">
        <v>117</v>
      </c>
      <c r="Y179" s="32"/>
      <c r="Z179" s="32"/>
      <c r="AA179" s="32"/>
      <c r="AB179" s="32"/>
      <c r="AC179" s="32">
        <f>AC176-AB177</f>
        <v>48</v>
      </c>
      <c r="AD179" s="78"/>
      <c r="AE179" s="78"/>
      <c r="AF179" s="76"/>
    </row>
    <row r="180" spans="10:32" x14ac:dyDescent="0.4">
      <c r="M180" s="38"/>
      <c r="N180" s="38"/>
      <c r="O180" s="38"/>
      <c r="P180" s="38"/>
      <c r="Q180" s="37"/>
      <c r="R180" s="37"/>
      <c r="S180" s="37"/>
      <c r="T180" s="37"/>
      <c r="X180" s="77"/>
      <c r="Y180" s="79"/>
      <c r="Z180" s="79"/>
      <c r="AA180" s="79"/>
      <c r="AB180" s="79"/>
      <c r="AC180" s="79"/>
      <c r="AD180" s="79"/>
      <c r="AE180" s="79"/>
      <c r="AF180" s="76"/>
    </row>
    <row r="181" spans="10:32" x14ac:dyDescent="0.4">
      <c r="X181" s="80"/>
      <c r="Y181" s="72"/>
      <c r="Z181" s="72"/>
      <c r="AA181" s="72"/>
      <c r="AB181" s="72"/>
      <c r="AC181" s="72"/>
      <c r="AD181" s="72"/>
      <c r="AE181" s="72"/>
      <c r="AF181" s="76"/>
    </row>
    <row r="184" spans="10:32" x14ac:dyDescent="0.4">
      <c r="K184" s="33">
        <f>SUM($K$4:$K$169)</f>
        <v>1760</v>
      </c>
    </row>
  </sheetData>
  <autoFilter ref="A3:AF179" xr:uid="{8D4A022E-03AD-4322-87D0-4516E879ABEC}"/>
  <sortState xmlns:xlrd2="http://schemas.microsoft.com/office/spreadsheetml/2017/richdata2" ref="A4:AI167">
    <sortCondition ref="B4:B167"/>
  </sortState>
  <phoneticPr fontId="28" type="noConversion"/>
  <pageMargins left="0.39370078740157483" right="0.39370078740157483" top="0.59055118110236227" bottom="0.39370078740157483" header="0.23622047244094491" footer="0.31496062992125984"/>
  <pageSetup paperSize="9" scale="42" fitToHeight="2" orientation="portrait" horizontalDpi="1200" verticalDpi="1200" r:id="rId1"/>
  <headerFooter>
    <oddHeader>&amp;CAberdeen Sprint Regatta  - Saturday 23 August 2025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72"/>
  <sheetViews>
    <sheetView workbookViewId="0">
      <selection sqref="A1:XFD1048576"/>
    </sheetView>
    <sheetView workbookViewId="1"/>
  </sheetViews>
  <sheetFormatPr defaultRowHeight="12.3" x14ac:dyDescent="0.4"/>
  <cols>
    <col min="1" max="1" width="129.77734375" bestFit="1" customWidth="1"/>
  </cols>
  <sheetData>
    <row r="1" spans="1:1" ht="12.6" x14ac:dyDescent="0.4">
      <c r="A1" s="6"/>
    </row>
    <row r="2" spans="1:1" ht="12.6" x14ac:dyDescent="0.4">
      <c r="A2" s="6"/>
    </row>
    <row r="3" spans="1:1" ht="12.6" x14ac:dyDescent="0.4">
      <c r="A3" s="6"/>
    </row>
    <row r="4" spans="1:1" ht="12.6" x14ac:dyDescent="0.4">
      <c r="A4" s="6"/>
    </row>
    <row r="5" spans="1:1" ht="12.6" x14ac:dyDescent="0.4">
      <c r="A5" s="6"/>
    </row>
    <row r="6" spans="1:1" ht="12.6" x14ac:dyDescent="0.4">
      <c r="A6" s="6"/>
    </row>
    <row r="7" spans="1:1" ht="12.6" x14ac:dyDescent="0.4">
      <c r="A7" s="6"/>
    </row>
    <row r="8" spans="1:1" ht="12.6" x14ac:dyDescent="0.4">
      <c r="A8" s="6"/>
    </row>
    <row r="9" spans="1:1" ht="12.6" x14ac:dyDescent="0.4">
      <c r="A9" s="6"/>
    </row>
    <row r="10" spans="1:1" ht="12.6" x14ac:dyDescent="0.4">
      <c r="A10" s="6"/>
    </row>
    <row r="11" spans="1:1" ht="12.6" x14ac:dyDescent="0.4">
      <c r="A11" s="6"/>
    </row>
    <row r="12" spans="1:1" ht="12.6" x14ac:dyDescent="0.4">
      <c r="A12" s="6"/>
    </row>
    <row r="13" spans="1:1" ht="12.6" x14ac:dyDescent="0.4">
      <c r="A13" s="6"/>
    </row>
    <row r="14" spans="1:1" ht="12.6" x14ac:dyDescent="0.4">
      <c r="A14" s="6"/>
    </row>
    <row r="15" spans="1:1" ht="12.6" x14ac:dyDescent="0.4">
      <c r="A15" s="6"/>
    </row>
    <row r="16" spans="1:1" ht="12.6" x14ac:dyDescent="0.4">
      <c r="A16" s="6"/>
    </row>
    <row r="17" spans="1:1" ht="12.6" x14ac:dyDescent="0.4">
      <c r="A17" s="6"/>
    </row>
    <row r="18" spans="1:1" ht="12.6" x14ac:dyDescent="0.4">
      <c r="A18" s="6"/>
    </row>
    <row r="19" spans="1:1" ht="12.6" x14ac:dyDescent="0.4">
      <c r="A19" s="6"/>
    </row>
    <row r="20" spans="1:1" ht="12.6" x14ac:dyDescent="0.4">
      <c r="A20" s="6"/>
    </row>
    <row r="21" spans="1:1" ht="12.6" x14ac:dyDescent="0.4">
      <c r="A21" s="6"/>
    </row>
    <row r="22" spans="1:1" ht="12.6" x14ac:dyDescent="0.4">
      <c r="A22" s="6"/>
    </row>
    <row r="23" spans="1:1" ht="12.6" x14ac:dyDescent="0.4">
      <c r="A23" s="6"/>
    </row>
    <row r="24" spans="1:1" ht="12.6" x14ac:dyDescent="0.4">
      <c r="A24" s="6"/>
    </row>
    <row r="25" spans="1:1" ht="12.6" x14ac:dyDescent="0.4">
      <c r="A25" s="6"/>
    </row>
    <row r="26" spans="1:1" ht="12.6" x14ac:dyDescent="0.4">
      <c r="A26" s="6"/>
    </row>
    <row r="27" spans="1:1" ht="12.6" x14ac:dyDescent="0.4">
      <c r="A27" s="6"/>
    </row>
    <row r="28" spans="1:1" ht="12.6" x14ac:dyDescent="0.4">
      <c r="A28" s="6"/>
    </row>
    <row r="29" spans="1:1" ht="12.6" x14ac:dyDescent="0.4">
      <c r="A29" s="6"/>
    </row>
    <row r="30" spans="1:1" ht="12.6" x14ac:dyDescent="0.4">
      <c r="A30" s="6"/>
    </row>
    <row r="31" spans="1:1" ht="12.6" x14ac:dyDescent="0.4">
      <c r="A31" s="6"/>
    </row>
    <row r="32" spans="1:1" ht="12.6" x14ac:dyDescent="0.4">
      <c r="A32" s="6"/>
    </row>
    <row r="33" spans="1:1" ht="12.6" x14ac:dyDescent="0.4">
      <c r="A33" s="6"/>
    </row>
    <row r="34" spans="1:1" ht="12.6" x14ac:dyDescent="0.4">
      <c r="A34" s="6"/>
    </row>
    <row r="35" spans="1:1" ht="12.6" x14ac:dyDescent="0.4">
      <c r="A35" s="6"/>
    </row>
    <row r="36" spans="1:1" ht="12.6" x14ac:dyDescent="0.4">
      <c r="A36" s="6"/>
    </row>
    <row r="37" spans="1:1" ht="12.6" x14ac:dyDescent="0.4">
      <c r="A37" s="6"/>
    </row>
    <row r="38" spans="1:1" ht="12.6" x14ac:dyDescent="0.4">
      <c r="A38" s="6"/>
    </row>
    <row r="39" spans="1:1" ht="12.6" x14ac:dyDescent="0.4">
      <c r="A39" s="6"/>
    </row>
    <row r="40" spans="1:1" ht="12.6" x14ac:dyDescent="0.4">
      <c r="A40" s="6"/>
    </row>
    <row r="41" spans="1:1" ht="12.6" x14ac:dyDescent="0.4">
      <c r="A41" s="6"/>
    </row>
    <row r="42" spans="1:1" ht="12.6" x14ac:dyDescent="0.4">
      <c r="A42" s="6"/>
    </row>
    <row r="43" spans="1:1" ht="12.6" x14ac:dyDescent="0.4">
      <c r="A43" s="6"/>
    </row>
    <row r="44" spans="1:1" ht="12.6" x14ac:dyDescent="0.4">
      <c r="A44" s="6"/>
    </row>
    <row r="45" spans="1:1" ht="12.6" x14ac:dyDescent="0.4">
      <c r="A45" s="6"/>
    </row>
    <row r="46" spans="1:1" ht="12.6" x14ac:dyDescent="0.4">
      <c r="A46" s="6"/>
    </row>
    <row r="47" spans="1:1" ht="12.6" x14ac:dyDescent="0.4">
      <c r="A47" s="6"/>
    </row>
    <row r="48" spans="1:1" ht="12.6" x14ac:dyDescent="0.4">
      <c r="A48" s="6"/>
    </row>
    <row r="49" spans="1:1" ht="12.6" x14ac:dyDescent="0.4">
      <c r="A49" s="6"/>
    </row>
    <row r="50" spans="1:1" ht="12.6" x14ac:dyDescent="0.4">
      <c r="A50" s="6"/>
    </row>
    <row r="51" spans="1:1" ht="12.6" x14ac:dyDescent="0.4">
      <c r="A51" s="6"/>
    </row>
    <row r="52" spans="1:1" ht="12.6" x14ac:dyDescent="0.4">
      <c r="A52" s="6"/>
    </row>
    <row r="53" spans="1:1" ht="12.6" x14ac:dyDescent="0.4">
      <c r="A53" s="6"/>
    </row>
    <row r="54" spans="1:1" ht="12.6" x14ac:dyDescent="0.4">
      <c r="A54" s="6"/>
    </row>
    <row r="55" spans="1:1" ht="12.6" x14ac:dyDescent="0.4">
      <c r="A55" s="6"/>
    </row>
    <row r="56" spans="1:1" ht="12.6" x14ac:dyDescent="0.4">
      <c r="A56" s="6"/>
    </row>
    <row r="57" spans="1:1" ht="12.6" x14ac:dyDescent="0.4">
      <c r="A57" s="6"/>
    </row>
    <row r="58" spans="1:1" ht="12.6" x14ac:dyDescent="0.4">
      <c r="A58" s="6"/>
    </row>
    <row r="59" spans="1:1" ht="12.6" x14ac:dyDescent="0.4">
      <c r="A59" s="6"/>
    </row>
    <row r="60" spans="1:1" ht="12.6" x14ac:dyDescent="0.4">
      <c r="A60" s="6"/>
    </row>
    <row r="61" spans="1:1" ht="12.6" x14ac:dyDescent="0.4">
      <c r="A61" s="6"/>
    </row>
    <row r="62" spans="1:1" ht="12.6" x14ac:dyDescent="0.4">
      <c r="A62" s="6"/>
    </row>
    <row r="63" spans="1:1" ht="12.6" x14ac:dyDescent="0.4">
      <c r="A63" s="6"/>
    </row>
    <row r="64" spans="1:1" ht="12.6" x14ac:dyDescent="0.4">
      <c r="A64" s="6"/>
    </row>
    <row r="65" spans="1:1" ht="12.6" x14ac:dyDescent="0.4">
      <c r="A65" s="6"/>
    </row>
    <row r="66" spans="1:1" ht="12.6" x14ac:dyDescent="0.4">
      <c r="A66" s="6"/>
    </row>
    <row r="67" spans="1:1" ht="12.6" x14ac:dyDescent="0.4">
      <c r="A67" s="6"/>
    </row>
    <row r="68" spans="1:1" ht="12.6" x14ac:dyDescent="0.4">
      <c r="A68" s="6"/>
    </row>
    <row r="69" spans="1:1" ht="12.6" x14ac:dyDescent="0.4">
      <c r="A69" s="6"/>
    </row>
    <row r="70" spans="1:1" ht="12.6" x14ac:dyDescent="0.4">
      <c r="A70" s="6"/>
    </row>
    <row r="71" spans="1:1" ht="12.6" x14ac:dyDescent="0.4">
      <c r="A71" s="6"/>
    </row>
    <row r="72" spans="1:1" ht="12.6" x14ac:dyDescent="0.4">
      <c r="A72" s="6"/>
    </row>
  </sheetData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Sat_Chrono</vt:lpstr>
      <vt:lpstr>Sat Race Sheet</vt:lpstr>
      <vt:lpstr>Sat_Tree_Draw</vt:lpstr>
      <vt:lpstr>Names_Sat</vt:lpstr>
      <vt:lpstr>Finances and Ch_of_D</vt:lpstr>
      <vt:lpstr>Rough working</vt:lpstr>
      <vt:lpstr>'Finances and Ch_of_D'!Print_Area</vt:lpstr>
      <vt:lpstr>Sat_Chrono!Print_Area</vt:lpstr>
      <vt:lpstr>'Finances and Ch_of_D'!Print_Titles</vt:lpstr>
      <vt:lpstr>Names_Sat!Print_Titles</vt:lpstr>
      <vt:lpstr>Sat_Chrono!Print_Titles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M Wallace</dc:creator>
  <cp:lastModifiedBy>Ronald Wallace</cp:lastModifiedBy>
  <cp:lastPrinted>2025-08-19T16:26:13Z</cp:lastPrinted>
  <dcterms:created xsi:type="dcterms:W3CDTF">2001-04-22T21:39:29Z</dcterms:created>
  <dcterms:modified xsi:type="dcterms:W3CDTF">2025-08-19T16:28:44Z</dcterms:modified>
</cp:coreProperties>
</file>