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616" windowHeight="6228" tabRatio="763" activeTab="2"/>
  </bookViews>
  <sheets>
    <sheet name="Sat_Div1" sheetId="1" r:id="rId1"/>
    <sheet name="Demo sheet" sheetId="2" r:id="rId2"/>
    <sheet name="Demo spreadsheet from watch" sheetId="3" r:id="rId3"/>
  </sheets>
  <definedNames>
    <definedName name="Club_Codes">#REF!</definedName>
    <definedName name="data">#REF!</definedName>
    <definedName name="delete">#REF!</definedName>
    <definedName name="_xlnm.Print_Area" localSheetId="1">'Demo sheet'!$A$1:$N$13</definedName>
    <definedName name="_xlnm.Print_Area" localSheetId="0">'Sat_Div1'!$A$1:$E$25</definedName>
    <definedName name="Sat_Events">#REF!</definedName>
    <definedName name="Sort_Crew">#REF!</definedName>
    <definedName name="Sort_Event">#REF!</definedName>
    <definedName name="Sort_Finish_time">#REF!</definedName>
    <definedName name="Sort_Net_time">#REF!</definedName>
    <definedName name="Sort_Number">#REF!</definedName>
    <definedName name="Sort_Start_time">#REF!</definedName>
    <definedName name="StartTime">#REF!</definedName>
    <definedName name="Sun_Events">#REF!</definedName>
  </definedNames>
  <calcPr fullCalcOnLoad="1"/>
</workbook>
</file>

<file path=xl/sharedStrings.xml><?xml version="1.0" encoding="utf-8"?>
<sst xmlns="http://schemas.openxmlformats.org/spreadsheetml/2006/main" count="307" uniqueCount="111">
  <si>
    <t>No</t>
  </si>
  <si>
    <t>Event</t>
  </si>
  <si>
    <t>Notes</t>
  </si>
  <si>
    <t>Time adjust (secs)</t>
  </si>
  <si>
    <t>Place</t>
  </si>
  <si>
    <t>Winner</t>
  </si>
  <si>
    <t>Finish</t>
  </si>
  <si>
    <t>ASRA</t>
  </si>
  <si>
    <t>Club</t>
  </si>
  <si>
    <t>Scottish Schools HOR - Aberdeen - Saturday 5th Oct 2018 -  DIVISION 1  11:30am</t>
  </si>
  <si>
    <t>OJ 18 4+</t>
  </si>
  <si>
    <t>OJ 16 4+</t>
  </si>
  <si>
    <t>OJ 15 4+</t>
  </si>
  <si>
    <t>WJ 18 4+</t>
  </si>
  <si>
    <t>OJ 14 4x+ (Schools' Head)</t>
  </si>
  <si>
    <t>GHS</t>
  </si>
  <si>
    <t>GWC</t>
  </si>
  <si>
    <t>Stroke name</t>
  </si>
  <si>
    <t>Segment</t>
  </si>
  <si>
    <t>Import Date</t>
  </si>
  <si>
    <t>Segment Date</t>
  </si>
  <si>
    <t>Segment Time</t>
  </si>
  <si>
    <t>Segment Notes</t>
  </si>
  <si>
    <t>Segment Type</t>
  </si>
  <si>
    <t>Category</t>
  </si>
  <si>
    <t>Rate Type</t>
  </si>
  <si>
    <t>Speed Type</t>
  </si>
  <si>
    <t>Distance Type</t>
  </si>
  <si>
    <t>Mem</t>
  </si>
  <si>
    <t>Cum Time</t>
  </si>
  <si>
    <t>Rate</t>
  </si>
  <si>
    <t>Distance</t>
  </si>
  <si>
    <t>Athlete Last Name</t>
  </si>
  <si>
    <t>Athlete First Name</t>
  </si>
  <si>
    <t>Athlete Nick Name</t>
  </si>
  <si>
    <t>Segment Detail Comments</t>
  </si>
  <si>
    <t>Sat AM</t>
  </si>
  <si>
    <t xml:space="preserve"> &lt; Unassigned &gt;</t>
  </si>
  <si>
    <t>Seconds Per Cycle</t>
  </si>
  <si>
    <t>meters / second</t>
  </si>
  <si>
    <t>Meters</t>
  </si>
  <si>
    <t>T000</t>
  </si>
  <si>
    <t>All Competitors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</si>
  <si>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</si>
  <si>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</si>
  <si>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</si>
  <si>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</si>
  <si>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</si>
  <si>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</si>
  <si>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</si>
  <si>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</si>
  <si>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</si>
  <si>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</si>
  <si>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</si>
  <si>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</si>
  <si>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</si>
  <si>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</si>
  <si>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</si>
  <si>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</si>
  <si>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</si>
  <si>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</si>
  <si>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Time over course mins secs</t>
  </si>
  <si>
    <t xml:space="preserve">Start time </t>
  </si>
  <si>
    <t xml:space="preserve">Finish time </t>
  </si>
  <si>
    <t>Start Time from watch (secs)</t>
  </si>
  <si>
    <t>Finish Time from watch (secs)</t>
  </si>
  <si>
    <t>Net Time
(M.S.tenths)</t>
  </si>
  <si>
    <t>Aberdeen Eights HOR  -  Saturday 9th March 2019
DIVISION 1  2:00pm</t>
  </si>
  <si>
    <t>DNS</t>
  </si>
  <si>
    <t>Womens Novice Eights</t>
  </si>
  <si>
    <t>ABC</t>
  </si>
  <si>
    <t>Open Masters Eights</t>
  </si>
  <si>
    <t>R2 Eights</t>
  </si>
  <si>
    <t>(TO) J-17  R2 4+</t>
  </si>
  <si>
    <t>AUBC/RGUBC</t>
  </si>
  <si>
    <t>Womens Open Eights</t>
  </si>
  <si>
    <t>(TO) Mens Novice 4+</t>
  </si>
  <si>
    <t>Dundee UBC</t>
  </si>
  <si>
    <t>Watch start time (complete in G3)</t>
  </si>
  <si>
    <t>Glasgow UBC</t>
  </si>
  <si>
    <t>Inverness / Chesterton</t>
  </si>
  <si>
    <t>Tay RC</t>
  </si>
  <si>
    <t>4 minute gap</t>
  </si>
  <si>
    <t>Womens J-15 4X+</t>
  </si>
  <si>
    <t>(TO)  Mens 4+</t>
  </si>
  <si>
    <t>(TO)  Womens  4+</t>
  </si>
  <si>
    <t>(TO) Wom J-18  R2 4-</t>
  </si>
  <si>
    <t>R*l*y</t>
  </si>
  <si>
    <t>J*n*s</t>
  </si>
  <si>
    <t>Z***l*</t>
  </si>
  <si>
    <t>***s*n</t>
  </si>
  <si>
    <t>*' **nn*r</t>
  </si>
  <si>
    <t>*r**k</t>
  </si>
  <si>
    <t>*' ***</t>
  </si>
  <si>
    <t>**r**s</t>
  </si>
  <si>
    <t>N*n* P*</t>
  </si>
  <si>
    <t>Y**n*s*n</t>
  </si>
  <si>
    <t>**rr**l****</t>
  </si>
  <si>
    <t>L***l*</t>
  </si>
  <si>
    <t>**ll*n***n</t>
  </si>
  <si>
    <t>W***</t>
  </si>
  <si>
    <t>R***r*s*n</t>
  </si>
  <si>
    <t>*r***r</t>
  </si>
  <si>
    <t>**rn*r</t>
  </si>
  <si>
    <t>*****</t>
  </si>
  <si>
    <t>**pp</t>
  </si>
  <si>
    <t>S****</t>
  </si>
  <si>
    <t>*' ****n*y</t>
  </si>
  <si>
    <t>**K**n</t>
  </si>
  <si>
    <t>then column K was added (crew numbers)</t>
  </si>
  <si>
    <t>This block of data was copied from above (columns L and M) and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</si>
</sst>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\.ss"/>
    <numFmt numFmtId="173" formatCode="hh\.mm\.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\c"/>
    <numFmt numFmtId="178" formatCode="[$-809]dd\ mmmm\ yyyy"/>
    <numFmt numFmtId="179" formatCode="[h]\.mm\.ss"/>
    <numFmt numFmtId="180" formatCode="[$-F400]h:mm:ss\ AM/PM"/>
    <numFmt numFmtId="181" formatCode="[$-F400]h\.mm\.ss\ AM/PM"/>
    <numFmt numFmtId="182" formatCode="hh\.mm\.ss;@"/>
    <numFmt numFmtId="183" formatCode="[$€-2]\ #,##0.00_);[Red]\([$€-2]\ #,##0.00\)"/>
    <numFmt numFmtId="184" formatCode="_-&quot;£&quot;* #,##0.0_-;\-&quot;£&quot;* #,##0.0_-;_-&quot;£&quot;* &quot;-&quot;??_-;_-@_-"/>
    <numFmt numFmtId="185" formatCode="_-&quot;£&quot;* #,##0_-;\-&quot;£&quot;* #,##0_-;_-&quot;£&quot;* &quot;-&quot;??_-;_-@_-"/>
    <numFmt numFmtId="186" formatCode="hh:mm:ss.0"/>
    <numFmt numFmtId="187" formatCode="mm\.ss.0"/>
    <numFmt numFmtId="188" formatCode="hh:mm:ss;@"/>
    <numFmt numFmtId="189" formatCode="ss.0"/>
    <numFmt numFmtId="190" formatCode="h:mm:ss;@"/>
    <numFmt numFmtId="191" formatCode="hh\.mm\.ss.0"/>
    <numFmt numFmtId="192" formatCode="_-&quot;£&quot;* #,##0.000_-;\-&quot;£&quot;* #,##0.000_-;_-&quot;£&quot;* &quot;-&quot;??_-;_-@_-"/>
    <numFmt numFmtId="193" formatCode="_-&quot;£&quot;* #,##0.0000_-;\-&quot;£&quot;* #,##0.0000_-;_-&quot;£&quot;* &quot;-&quot;??_-;_-@_-"/>
    <numFmt numFmtId="194" formatCode="_-* #,##0.0_-;\-* #,##0.0_-;_-* &quot;-&quot;??_-;_-@_-"/>
    <numFmt numFmtId="195" formatCode="_-* #,##0_-;\-* #,##0_-;_-* &quot;-&quot;??_-;_-@_-"/>
    <numFmt numFmtId="196" formatCode="h\.mm"/>
  </numFmts>
  <fonts count="54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-0.24997000396251678"/>
      <name val="Arial"/>
      <family val="2"/>
    </font>
    <font>
      <b/>
      <sz val="10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0" fillId="0" borderId="0" xfId="44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7" fontId="5" fillId="0" borderId="10" xfId="0" applyNumberFormat="1" applyFont="1" applyFill="1" applyBorder="1" applyAlignment="1">
      <alignment horizontal="center" vertical="center"/>
    </xf>
    <xf numFmtId="14" fontId="0" fillId="0" borderId="0" xfId="44" applyNumberFormat="1" applyFont="1" applyAlignment="1">
      <alignment vertical="center"/>
    </xf>
    <xf numFmtId="14" fontId="0" fillId="0" borderId="0" xfId="0" applyNumberFormat="1" applyAlignment="1">
      <alignment vertical="center"/>
    </xf>
    <xf numFmtId="21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91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73" fontId="51" fillId="32" borderId="10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73" fontId="53" fillId="33" borderId="12" xfId="0" applyNumberFormat="1" applyFont="1" applyFill="1" applyBorder="1" applyAlignment="1">
      <alignment horizontal="center" vertical="center" wrapText="1"/>
    </xf>
    <xf numFmtId="191" fontId="53" fillId="33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0" fillId="0" borderId="0" xfId="44" applyFont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44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195" fontId="0" fillId="0" borderId="0" xfId="42" applyNumberFormat="1" applyFont="1" applyAlignment="1">
      <alignment horizontal="center" vertical="center"/>
    </xf>
    <xf numFmtId="195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0" zoomScaleNormal="7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9" sqref="E9"/>
    </sheetView>
  </sheetViews>
  <sheetFormatPr defaultColWidth="9.140625" defaultRowHeight="12.75"/>
  <cols>
    <col min="1" max="1" width="5.28125" style="7" customWidth="1"/>
    <col min="2" max="2" width="23.7109375" style="1" bestFit="1" customWidth="1"/>
    <col min="3" max="3" width="13.8515625" style="2" customWidth="1"/>
    <col min="4" max="4" width="17.28125" style="5" customWidth="1"/>
    <col min="5" max="5" width="19.7109375" style="5" customWidth="1"/>
    <col min="6" max="6" width="18.28125" style="31" customWidth="1"/>
    <col min="7" max="7" width="15.28125" style="31" customWidth="1"/>
    <col min="8" max="8" width="11.28125" style="2" customWidth="1"/>
    <col min="9" max="9" width="11.7109375" style="2" customWidth="1"/>
    <col min="10" max="10" width="12.28125" style="2" customWidth="1"/>
    <col min="11" max="11" width="6.28125" style="2" customWidth="1"/>
    <col min="12" max="12" width="11.7109375" style="2" customWidth="1"/>
    <col min="13" max="13" width="6.7109375" style="2" customWidth="1"/>
    <col min="14" max="14" width="8.421875" style="2" customWidth="1"/>
    <col min="15" max="16" width="9.140625" style="1" customWidth="1"/>
    <col min="17" max="16384" width="9.140625" style="1" customWidth="1"/>
  </cols>
  <sheetData>
    <row r="1" spans="1:14" ht="48.75" customHeight="1" thickBot="1">
      <c r="A1" s="46" t="s">
        <v>67</v>
      </c>
      <c r="B1" s="46"/>
      <c r="C1" s="46"/>
      <c r="D1" s="46"/>
      <c r="E1" s="46"/>
      <c r="F1" s="38" t="s">
        <v>78</v>
      </c>
      <c r="G1" s="39"/>
      <c r="H1" s="40"/>
      <c r="I1" s="40"/>
      <c r="J1" s="40"/>
      <c r="K1" s="40"/>
      <c r="L1" s="40"/>
      <c r="M1" s="40"/>
      <c r="N1" s="29"/>
    </row>
    <row r="2" spans="1:14" s="9" customFormat="1" ht="39">
      <c r="A2" s="8" t="s">
        <v>0</v>
      </c>
      <c r="B2" s="10" t="s">
        <v>1</v>
      </c>
      <c r="C2" s="10" t="s">
        <v>8</v>
      </c>
      <c r="D2" s="10" t="s">
        <v>17</v>
      </c>
      <c r="E2" s="10" t="s">
        <v>2</v>
      </c>
      <c r="F2" s="32" t="s">
        <v>64</v>
      </c>
      <c r="G2" s="32" t="s">
        <v>65</v>
      </c>
      <c r="H2" s="42" t="s">
        <v>62</v>
      </c>
      <c r="I2" s="42" t="s">
        <v>63</v>
      </c>
      <c r="J2" s="42" t="s">
        <v>61</v>
      </c>
      <c r="K2" s="45" t="s">
        <v>3</v>
      </c>
      <c r="L2" s="14" t="s">
        <v>66</v>
      </c>
      <c r="M2" s="14" t="s">
        <v>4</v>
      </c>
      <c r="N2" s="14" t="s">
        <v>5</v>
      </c>
    </row>
    <row r="3" spans="1:14" ht="27" customHeight="1">
      <c r="A3" s="19">
        <v>1</v>
      </c>
      <c r="B3" s="36" t="s">
        <v>72</v>
      </c>
      <c r="C3" s="37" t="s">
        <v>7</v>
      </c>
      <c r="D3" s="18" t="s">
        <v>94</v>
      </c>
      <c r="E3" s="6"/>
      <c r="F3" s="35"/>
      <c r="G3" s="35"/>
      <c r="H3" s="44">
        <f aca="true" t="shared" si="0" ref="H3:H19">(F3/86400)+$G$1</f>
        <v>0</v>
      </c>
      <c r="I3" s="44">
        <f aca="true" t="shared" si="1" ref="I3:I19">(G3/86400)+$G$1</f>
        <v>0</v>
      </c>
      <c r="J3" s="43">
        <f aca="true" t="shared" si="2" ref="J3:J19">I3-H3</f>
        <v>0</v>
      </c>
      <c r="K3" s="4"/>
      <c r="L3" s="21">
        <f aca="true" t="shared" si="3" ref="L3:L19">IF(G3&gt;0,J3+(K3/86400),"")</f>
      </c>
      <c r="M3" s="3"/>
      <c r="N3" s="3"/>
    </row>
    <row r="4" spans="1:14" ht="27" customHeight="1">
      <c r="A4" s="19">
        <v>2</v>
      </c>
      <c r="B4" s="36" t="s">
        <v>72</v>
      </c>
      <c r="C4" s="37" t="s">
        <v>74</v>
      </c>
      <c r="D4" s="18" t="s">
        <v>89</v>
      </c>
      <c r="E4" s="6"/>
      <c r="F4" s="35"/>
      <c r="G4" s="35"/>
      <c r="H4" s="44">
        <f t="shared" si="0"/>
        <v>0</v>
      </c>
      <c r="I4" s="44">
        <f t="shared" si="1"/>
        <v>0</v>
      </c>
      <c r="J4" s="43">
        <f t="shared" si="2"/>
        <v>0</v>
      </c>
      <c r="K4" s="4"/>
      <c r="L4" s="21">
        <f t="shared" si="3"/>
      </c>
      <c r="M4" s="3"/>
      <c r="N4" s="3"/>
    </row>
    <row r="5" spans="1:14" ht="27" customHeight="1">
      <c r="A5" s="19">
        <v>3</v>
      </c>
      <c r="B5" s="36" t="s">
        <v>72</v>
      </c>
      <c r="C5" s="37" t="s">
        <v>77</v>
      </c>
      <c r="D5" s="18" t="s">
        <v>88</v>
      </c>
      <c r="E5" s="6"/>
      <c r="F5" s="35"/>
      <c r="G5" s="35"/>
      <c r="H5" s="44">
        <f t="shared" si="0"/>
        <v>0</v>
      </c>
      <c r="I5" s="44">
        <f t="shared" si="1"/>
        <v>0</v>
      </c>
      <c r="J5" s="43">
        <f t="shared" si="2"/>
        <v>0</v>
      </c>
      <c r="K5" s="4"/>
      <c r="L5" s="21">
        <f t="shared" si="3"/>
      </c>
      <c r="M5" s="3"/>
      <c r="N5" s="3"/>
    </row>
    <row r="6" spans="1:14" ht="27" customHeight="1">
      <c r="A6" s="19">
        <v>4</v>
      </c>
      <c r="B6" s="36" t="s">
        <v>72</v>
      </c>
      <c r="C6" s="37" t="s">
        <v>7</v>
      </c>
      <c r="D6" s="18" t="s">
        <v>97</v>
      </c>
      <c r="E6" s="6"/>
      <c r="F6" s="35"/>
      <c r="G6" s="35"/>
      <c r="H6" s="44">
        <f t="shared" si="0"/>
        <v>0</v>
      </c>
      <c r="I6" s="44">
        <f t="shared" si="1"/>
        <v>0</v>
      </c>
      <c r="J6" s="43">
        <f t="shared" si="2"/>
        <v>0</v>
      </c>
      <c r="K6" s="4"/>
      <c r="L6" s="21">
        <f t="shared" si="3"/>
      </c>
      <c r="M6" s="3"/>
      <c r="N6" s="3"/>
    </row>
    <row r="7" spans="1:14" ht="27" customHeight="1">
      <c r="A7" s="19">
        <v>5</v>
      </c>
      <c r="B7" s="36" t="s">
        <v>71</v>
      </c>
      <c r="C7" s="37" t="s">
        <v>70</v>
      </c>
      <c r="D7" s="18" t="s">
        <v>98</v>
      </c>
      <c r="E7" s="6"/>
      <c r="F7" s="35"/>
      <c r="G7" s="35"/>
      <c r="H7" s="44">
        <f t="shared" si="0"/>
        <v>0</v>
      </c>
      <c r="I7" s="44">
        <f t="shared" si="1"/>
        <v>0</v>
      </c>
      <c r="J7" s="43">
        <f t="shared" si="2"/>
        <v>0</v>
      </c>
      <c r="K7" s="4"/>
      <c r="L7" s="21">
        <f t="shared" si="3"/>
      </c>
      <c r="M7" s="3"/>
      <c r="N7" s="3"/>
    </row>
    <row r="8" spans="1:14" ht="27" customHeight="1">
      <c r="A8" s="19">
        <v>6</v>
      </c>
      <c r="B8" s="36" t="s">
        <v>71</v>
      </c>
      <c r="C8" s="37" t="s">
        <v>80</v>
      </c>
      <c r="D8" s="18" t="s">
        <v>91</v>
      </c>
      <c r="E8" s="6"/>
      <c r="F8" s="35"/>
      <c r="G8" s="35"/>
      <c r="H8" s="44">
        <f t="shared" si="0"/>
        <v>0</v>
      </c>
      <c r="I8" s="44">
        <f t="shared" si="1"/>
        <v>0</v>
      </c>
      <c r="J8" s="43">
        <f t="shared" si="2"/>
        <v>0</v>
      </c>
      <c r="K8" s="4"/>
      <c r="L8" s="21">
        <f t="shared" si="3"/>
      </c>
      <c r="M8" s="3"/>
      <c r="N8" s="3"/>
    </row>
    <row r="9" spans="1:14" ht="27" customHeight="1">
      <c r="A9" s="19">
        <v>7</v>
      </c>
      <c r="B9" s="36" t="s">
        <v>71</v>
      </c>
      <c r="C9" s="37" t="s">
        <v>81</v>
      </c>
      <c r="D9" s="18" t="s">
        <v>106</v>
      </c>
      <c r="E9" s="6"/>
      <c r="F9" s="35"/>
      <c r="G9" s="35"/>
      <c r="H9" s="44">
        <f t="shared" si="0"/>
        <v>0</v>
      </c>
      <c r="I9" s="44">
        <f t="shared" si="1"/>
        <v>0</v>
      </c>
      <c r="J9" s="43">
        <f t="shared" si="2"/>
        <v>0</v>
      </c>
      <c r="K9" s="4"/>
      <c r="L9" s="21">
        <f t="shared" si="3"/>
      </c>
      <c r="M9" s="3"/>
      <c r="N9" s="3"/>
    </row>
    <row r="10" spans="1:14" ht="27" customHeight="1">
      <c r="A10" s="19">
        <v>8</v>
      </c>
      <c r="B10" s="36" t="s">
        <v>75</v>
      </c>
      <c r="C10" s="37" t="s">
        <v>74</v>
      </c>
      <c r="D10" s="18" t="s">
        <v>92</v>
      </c>
      <c r="E10" s="6"/>
      <c r="F10" s="35"/>
      <c r="G10" s="35"/>
      <c r="H10" s="44">
        <f t="shared" si="0"/>
        <v>0</v>
      </c>
      <c r="I10" s="44">
        <f t="shared" si="1"/>
        <v>0</v>
      </c>
      <c r="J10" s="43">
        <f t="shared" si="2"/>
        <v>0</v>
      </c>
      <c r="K10" s="4"/>
      <c r="L10" s="21">
        <f t="shared" si="3"/>
      </c>
      <c r="M10" s="3"/>
      <c r="N10" s="3"/>
    </row>
    <row r="11" spans="1:14" ht="27" customHeight="1">
      <c r="A11" s="19">
        <v>9</v>
      </c>
      <c r="B11" s="36" t="s">
        <v>75</v>
      </c>
      <c r="C11" s="37" t="s">
        <v>79</v>
      </c>
      <c r="D11" s="18" t="s">
        <v>95</v>
      </c>
      <c r="E11" s="6"/>
      <c r="F11" s="35"/>
      <c r="G11" s="35"/>
      <c r="H11" s="44">
        <f t="shared" si="0"/>
        <v>0</v>
      </c>
      <c r="I11" s="44">
        <f t="shared" si="1"/>
        <v>0</v>
      </c>
      <c r="J11" s="43">
        <f t="shared" si="2"/>
        <v>0</v>
      </c>
      <c r="K11" s="4"/>
      <c r="L11" s="21">
        <f t="shared" si="3"/>
      </c>
      <c r="M11" s="3"/>
      <c r="N11" s="3"/>
    </row>
    <row r="12" spans="1:14" ht="27" customHeight="1">
      <c r="A12" s="19">
        <v>10</v>
      </c>
      <c r="B12" s="36" t="s">
        <v>75</v>
      </c>
      <c r="C12" s="37" t="s">
        <v>79</v>
      </c>
      <c r="D12" s="18" t="s">
        <v>99</v>
      </c>
      <c r="E12" s="6"/>
      <c r="F12" s="35"/>
      <c r="G12" s="35"/>
      <c r="H12" s="44">
        <f t="shared" si="0"/>
        <v>0</v>
      </c>
      <c r="I12" s="44">
        <f t="shared" si="1"/>
        <v>0</v>
      </c>
      <c r="J12" s="43">
        <f t="shared" si="2"/>
        <v>0</v>
      </c>
      <c r="K12" s="4"/>
      <c r="L12" s="21">
        <f t="shared" si="3"/>
      </c>
      <c r="M12" s="3"/>
      <c r="N12" s="3"/>
    </row>
    <row r="13" spans="1:14" ht="27" customHeight="1">
      <c r="A13" s="19">
        <v>11</v>
      </c>
      <c r="B13" s="36" t="s">
        <v>69</v>
      </c>
      <c r="C13" s="37" t="s">
        <v>70</v>
      </c>
      <c r="D13" s="18" t="s">
        <v>87</v>
      </c>
      <c r="E13" s="6"/>
      <c r="F13" s="35"/>
      <c r="G13" s="35"/>
      <c r="H13" s="44">
        <f t="shared" si="0"/>
        <v>0</v>
      </c>
      <c r="I13" s="44">
        <f t="shared" si="1"/>
        <v>0</v>
      </c>
      <c r="J13" s="43">
        <f t="shared" si="2"/>
        <v>0</v>
      </c>
      <c r="K13" s="4"/>
      <c r="L13" s="21">
        <f t="shared" si="3"/>
      </c>
      <c r="M13" s="3"/>
      <c r="N13" s="3"/>
    </row>
    <row r="14" spans="1:14" ht="27" customHeight="1">
      <c r="A14" s="19">
        <v>12</v>
      </c>
      <c r="B14" s="36" t="s">
        <v>69</v>
      </c>
      <c r="C14" s="37" t="s">
        <v>74</v>
      </c>
      <c r="D14" s="18" t="s">
        <v>100</v>
      </c>
      <c r="E14" s="6"/>
      <c r="F14" s="35"/>
      <c r="G14" s="35"/>
      <c r="H14" s="44">
        <f t="shared" si="0"/>
        <v>0</v>
      </c>
      <c r="I14" s="44">
        <f t="shared" si="1"/>
        <v>0</v>
      </c>
      <c r="J14" s="43">
        <f t="shared" si="2"/>
        <v>0</v>
      </c>
      <c r="K14" s="4"/>
      <c r="L14" s="21">
        <f t="shared" si="3"/>
      </c>
      <c r="M14" s="3"/>
      <c r="N14" s="3"/>
    </row>
    <row r="15" spans="1:14" ht="27" customHeight="1">
      <c r="A15" s="19">
        <v>13</v>
      </c>
      <c r="B15" s="36" t="s">
        <v>69</v>
      </c>
      <c r="C15" s="37" t="s">
        <v>77</v>
      </c>
      <c r="D15" s="18" t="s">
        <v>107</v>
      </c>
      <c r="E15" s="6"/>
      <c r="F15" s="35"/>
      <c r="G15" s="35"/>
      <c r="H15" s="44">
        <f t="shared" si="0"/>
        <v>0</v>
      </c>
      <c r="I15" s="44">
        <f t="shared" si="1"/>
        <v>0</v>
      </c>
      <c r="J15" s="43">
        <f t="shared" si="2"/>
        <v>0</v>
      </c>
      <c r="K15" s="4"/>
      <c r="L15" s="21">
        <f t="shared" si="3"/>
      </c>
      <c r="M15" s="3"/>
      <c r="N15" s="3"/>
    </row>
    <row r="16" spans="1:14" ht="27" customHeight="1">
      <c r="A16" s="19">
        <v>14</v>
      </c>
      <c r="B16" s="36" t="s">
        <v>69</v>
      </c>
      <c r="C16" s="37" t="s">
        <v>79</v>
      </c>
      <c r="D16" s="18" t="s">
        <v>101</v>
      </c>
      <c r="E16" s="6"/>
      <c r="F16" s="35"/>
      <c r="G16" s="35"/>
      <c r="H16" s="44">
        <f t="shared" si="0"/>
        <v>0</v>
      </c>
      <c r="I16" s="44">
        <f t="shared" si="1"/>
        <v>0</v>
      </c>
      <c r="J16" s="43">
        <f t="shared" si="2"/>
        <v>0</v>
      </c>
      <c r="K16" s="4"/>
      <c r="L16" s="21">
        <f t="shared" si="3"/>
      </c>
      <c r="M16" s="3"/>
      <c r="N16" s="3"/>
    </row>
    <row r="17" spans="1:14" ht="27" customHeight="1">
      <c r="A17" s="19">
        <v>15</v>
      </c>
      <c r="B17" s="36" t="s">
        <v>83</v>
      </c>
      <c r="C17" s="37" t="s">
        <v>7</v>
      </c>
      <c r="D17" s="18" t="s">
        <v>90</v>
      </c>
      <c r="E17" s="6"/>
      <c r="F17" s="35"/>
      <c r="G17" s="35"/>
      <c r="H17" s="44">
        <f t="shared" si="0"/>
        <v>0</v>
      </c>
      <c r="I17" s="44">
        <f t="shared" si="1"/>
        <v>0</v>
      </c>
      <c r="J17" s="43">
        <f t="shared" si="2"/>
        <v>0</v>
      </c>
      <c r="K17" s="4"/>
      <c r="L17" s="21">
        <f t="shared" si="3"/>
      </c>
      <c r="M17" s="3"/>
      <c r="N17" s="3"/>
    </row>
    <row r="18" spans="1:14" ht="27" customHeight="1">
      <c r="A18" s="19">
        <v>16</v>
      </c>
      <c r="B18" s="36" t="s">
        <v>83</v>
      </c>
      <c r="C18" s="37" t="s">
        <v>7</v>
      </c>
      <c r="D18" s="18" t="s">
        <v>102</v>
      </c>
      <c r="E18" s="6"/>
      <c r="F18" s="35"/>
      <c r="G18" s="35"/>
      <c r="H18" s="44">
        <f t="shared" si="0"/>
        <v>0</v>
      </c>
      <c r="I18" s="44">
        <f t="shared" si="1"/>
        <v>0</v>
      </c>
      <c r="J18" s="43">
        <f t="shared" si="2"/>
        <v>0</v>
      </c>
      <c r="K18" s="4"/>
      <c r="L18" s="21">
        <f t="shared" si="3"/>
      </c>
      <c r="M18" s="3"/>
      <c r="N18" s="3"/>
    </row>
    <row r="19" spans="1:14" ht="27" customHeight="1">
      <c r="A19" s="19">
        <v>17</v>
      </c>
      <c r="B19" s="36" t="s">
        <v>83</v>
      </c>
      <c r="C19" s="37" t="s">
        <v>7</v>
      </c>
      <c r="D19" s="18" t="s">
        <v>108</v>
      </c>
      <c r="E19" s="6"/>
      <c r="F19" s="35"/>
      <c r="G19" s="35"/>
      <c r="H19" s="44">
        <f t="shared" si="0"/>
        <v>0</v>
      </c>
      <c r="I19" s="44">
        <f t="shared" si="1"/>
        <v>0</v>
      </c>
      <c r="J19" s="43">
        <f t="shared" si="2"/>
        <v>0</v>
      </c>
      <c r="K19" s="4"/>
      <c r="L19" s="21">
        <f t="shared" si="3"/>
      </c>
      <c r="M19" s="3"/>
      <c r="N19" s="3"/>
    </row>
    <row r="20" spans="1:14" ht="27" customHeight="1">
      <c r="A20" s="19">
        <v>17.5</v>
      </c>
      <c r="B20" s="41" t="s">
        <v>82</v>
      </c>
      <c r="C20" s="37"/>
      <c r="D20" s="18"/>
      <c r="E20" s="6"/>
      <c r="F20" s="35"/>
      <c r="G20" s="35"/>
      <c r="H20" s="44"/>
      <c r="I20" s="44"/>
      <c r="J20" s="43"/>
      <c r="K20" s="4"/>
      <c r="L20" s="21"/>
      <c r="M20" s="3"/>
      <c r="N20" s="3"/>
    </row>
    <row r="21" spans="1:14" ht="27" customHeight="1">
      <c r="A21" s="19">
        <v>18</v>
      </c>
      <c r="B21" s="36" t="s">
        <v>84</v>
      </c>
      <c r="C21" s="37" t="s">
        <v>74</v>
      </c>
      <c r="D21" s="18" t="s">
        <v>96</v>
      </c>
      <c r="E21" s="6"/>
      <c r="F21" s="35"/>
      <c r="G21" s="35"/>
      <c r="H21" s="44">
        <f aca="true" t="shared" si="4" ref="H21:I25">(F21/86400)+$G$1</f>
        <v>0</v>
      </c>
      <c r="I21" s="44">
        <f t="shared" si="4"/>
        <v>0</v>
      </c>
      <c r="J21" s="43">
        <f>I21-H21</f>
        <v>0</v>
      </c>
      <c r="K21" s="4"/>
      <c r="L21" s="21">
        <f>IF(G21&gt;0,J21+(K21/86400),"")</f>
      </c>
      <c r="M21" s="3"/>
      <c r="N21" s="3"/>
    </row>
    <row r="22" spans="1:14" ht="27" customHeight="1">
      <c r="A22" s="19">
        <v>19</v>
      </c>
      <c r="B22" s="36" t="s">
        <v>73</v>
      </c>
      <c r="C22" s="37" t="s">
        <v>7</v>
      </c>
      <c r="D22" s="18" t="s">
        <v>103</v>
      </c>
      <c r="E22" s="6"/>
      <c r="F22" s="35"/>
      <c r="G22" s="35"/>
      <c r="H22" s="44">
        <f t="shared" si="4"/>
        <v>0</v>
      </c>
      <c r="I22" s="44">
        <f t="shared" si="4"/>
        <v>0</v>
      </c>
      <c r="J22" s="43">
        <f>I22-H22</f>
        <v>0</v>
      </c>
      <c r="K22" s="4"/>
      <c r="L22" s="21">
        <f>IF(G22&gt;0,J22+(K22/86400),"")</f>
      </c>
      <c r="M22" s="3"/>
      <c r="N22" s="3"/>
    </row>
    <row r="23" spans="1:14" ht="27" customHeight="1">
      <c r="A23" s="19">
        <v>20</v>
      </c>
      <c r="B23" s="36" t="s">
        <v>76</v>
      </c>
      <c r="C23" s="37" t="s">
        <v>74</v>
      </c>
      <c r="D23" s="18" t="s">
        <v>104</v>
      </c>
      <c r="E23" s="6"/>
      <c r="F23" s="35"/>
      <c r="G23" s="35"/>
      <c r="H23" s="44">
        <f t="shared" si="4"/>
        <v>0</v>
      </c>
      <c r="I23" s="44">
        <f t="shared" si="4"/>
        <v>0</v>
      </c>
      <c r="J23" s="43">
        <f>I23-H23</f>
        <v>0</v>
      </c>
      <c r="K23" s="4"/>
      <c r="L23" s="21">
        <f>IF(G23&gt;0,J23+(K23/86400),"")</f>
      </c>
      <c r="M23" s="3"/>
      <c r="N23" s="3"/>
    </row>
    <row r="24" spans="1:14" ht="27" customHeight="1">
      <c r="A24" s="19">
        <v>21</v>
      </c>
      <c r="B24" s="36" t="s">
        <v>85</v>
      </c>
      <c r="C24" s="37" t="s">
        <v>74</v>
      </c>
      <c r="D24" s="18" t="s">
        <v>93</v>
      </c>
      <c r="E24" s="6"/>
      <c r="F24" s="35"/>
      <c r="G24" s="35"/>
      <c r="H24" s="44">
        <f t="shared" si="4"/>
        <v>0</v>
      </c>
      <c r="I24" s="44">
        <f t="shared" si="4"/>
        <v>0</v>
      </c>
      <c r="J24" s="43">
        <f>I24-H24</f>
        <v>0</v>
      </c>
      <c r="K24" s="4"/>
      <c r="L24" s="21">
        <f>IF(G24&gt;0,J24+(K24/86400),"")</f>
      </c>
      <c r="M24" s="3"/>
      <c r="N24" s="3"/>
    </row>
    <row r="25" spans="1:14" ht="27" customHeight="1">
      <c r="A25" s="19">
        <v>22</v>
      </c>
      <c r="B25" s="36" t="s">
        <v>86</v>
      </c>
      <c r="C25" s="37" t="s">
        <v>7</v>
      </c>
      <c r="D25" s="18" t="s">
        <v>105</v>
      </c>
      <c r="E25" s="6"/>
      <c r="F25" s="35"/>
      <c r="G25" s="35"/>
      <c r="H25" s="44">
        <f t="shared" si="4"/>
        <v>0</v>
      </c>
      <c r="I25" s="44">
        <f t="shared" si="4"/>
        <v>0</v>
      </c>
      <c r="J25" s="43">
        <f>I25-H25</f>
        <v>0</v>
      </c>
      <c r="K25" s="4"/>
      <c r="L25" s="21">
        <f>IF(G25&gt;0,J25+(K25/86400),"")</f>
      </c>
      <c r="M25" s="3"/>
      <c r="N25" s="3"/>
    </row>
  </sheetData>
  <sheetProtection/>
  <mergeCells count="1">
    <mergeCell ref="A1:E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3"/>
  <sheetViews>
    <sheetView zoomScale="70" zoomScaleNormal="70" zoomScalePageLayoutView="0" workbookViewId="0" topLeftCell="A1">
      <pane ySplit="2" topLeftCell="A3" activePane="bottomLeft" state="frozen"/>
      <selection pane="topLeft" activeCell="I73" sqref="I73"/>
      <selection pane="bottomLeft" activeCell="A1" sqref="A1:E1"/>
    </sheetView>
  </sheetViews>
  <sheetFormatPr defaultColWidth="9.140625" defaultRowHeight="12.75"/>
  <cols>
    <col min="1" max="1" width="5.28125" style="7" customWidth="1"/>
    <col min="2" max="2" width="23.7109375" style="1" bestFit="1" customWidth="1"/>
    <col min="3" max="3" width="10.7109375" style="2" customWidth="1"/>
    <col min="4" max="4" width="17.28125" style="5" customWidth="1"/>
    <col min="5" max="5" width="19.7109375" style="5" customWidth="1"/>
    <col min="6" max="6" width="18.28125" style="31" customWidth="1"/>
    <col min="7" max="7" width="15.28125" style="31" customWidth="1"/>
    <col min="8" max="10" width="10.28125" style="1" customWidth="1"/>
    <col min="11" max="11" width="6.28125" style="1" customWidth="1"/>
    <col min="12" max="12" width="11.7109375" style="1" customWidth="1"/>
    <col min="13" max="13" width="6.7109375" style="2" customWidth="1"/>
    <col min="14" max="14" width="8.421875" style="2" customWidth="1"/>
    <col min="15" max="20" width="9.140625" style="1" customWidth="1"/>
    <col min="21" max="21" width="12.00390625" style="1" bestFit="1" customWidth="1"/>
    <col min="22" max="16384" width="9.140625" style="1" customWidth="1"/>
  </cols>
  <sheetData>
    <row r="1" spans="1:14" ht="48.75" customHeight="1" thickBot="1">
      <c r="A1" s="46" t="s">
        <v>9</v>
      </c>
      <c r="B1" s="46"/>
      <c r="C1" s="46"/>
      <c r="D1" s="46"/>
      <c r="E1" s="46"/>
      <c r="F1" s="38" t="s">
        <v>78</v>
      </c>
      <c r="G1" s="39">
        <v>0.41530092592592593</v>
      </c>
      <c r="H1" s="29"/>
      <c r="I1" s="29"/>
      <c r="J1" s="29"/>
      <c r="K1" s="29"/>
      <c r="L1" s="29"/>
      <c r="M1" s="29"/>
      <c r="N1" s="29"/>
    </row>
    <row r="2" spans="1:16" s="9" customFormat="1" ht="39">
      <c r="A2" s="8" t="s">
        <v>0</v>
      </c>
      <c r="B2" s="10" t="s">
        <v>1</v>
      </c>
      <c r="C2" s="10" t="s">
        <v>8</v>
      </c>
      <c r="D2" s="10" t="s">
        <v>17</v>
      </c>
      <c r="E2" s="10" t="s">
        <v>2</v>
      </c>
      <c r="F2" s="32" t="s">
        <v>64</v>
      </c>
      <c r="G2" s="32" t="s">
        <v>65</v>
      </c>
      <c r="H2" s="33" t="s">
        <v>62</v>
      </c>
      <c r="I2" s="11" t="s">
        <v>63</v>
      </c>
      <c r="J2" s="11" t="s">
        <v>61</v>
      </c>
      <c r="K2" s="13" t="s">
        <v>3</v>
      </c>
      <c r="L2" s="12" t="s">
        <v>66</v>
      </c>
      <c r="M2" s="14" t="s">
        <v>4</v>
      </c>
      <c r="N2" s="14" t="s">
        <v>5</v>
      </c>
      <c r="P2" s="11"/>
    </row>
    <row r="3" spans="1:21" ht="27" customHeight="1">
      <c r="A3" s="19">
        <v>101</v>
      </c>
      <c r="B3" s="20" t="s">
        <v>10</v>
      </c>
      <c r="C3" s="19" t="s">
        <v>7</v>
      </c>
      <c r="D3" s="18"/>
      <c r="E3" s="6"/>
      <c r="F3" s="34">
        <v>10.25</v>
      </c>
      <c r="G3" s="35">
        <v>190.25</v>
      </c>
      <c r="H3" s="28">
        <f aca="true" t="shared" si="0" ref="H3:H13">(F3/86400)+$G$1</f>
        <v>0.41541956018518517</v>
      </c>
      <c r="I3" s="28">
        <f aca="true" t="shared" si="1" ref="I3:I13">(G3/86400)+$G$1</f>
        <v>0.41750289351851855</v>
      </c>
      <c r="J3" s="25">
        <f aca="true" t="shared" si="2" ref="J3:J13">I3-H3</f>
        <v>0.0020833333333333814</v>
      </c>
      <c r="K3" s="4">
        <v>-43</v>
      </c>
      <c r="L3" s="21">
        <f aca="true" t="shared" si="3" ref="L3:L13">IF(G3&gt;0,J3+(K3/86400),"")</f>
        <v>0.0015856481481481962</v>
      </c>
      <c r="M3" s="3"/>
      <c r="N3" s="3"/>
      <c r="P3" s="16"/>
      <c r="S3" s="27"/>
      <c r="U3" s="26"/>
    </row>
    <row r="4" spans="1:21" ht="27" customHeight="1">
      <c r="A4" s="19">
        <v>102</v>
      </c>
      <c r="B4" s="20" t="s">
        <v>10</v>
      </c>
      <c r="C4" s="19" t="s">
        <v>7</v>
      </c>
      <c r="D4" s="18"/>
      <c r="E4" s="6"/>
      <c r="F4" s="35">
        <v>11.31</v>
      </c>
      <c r="G4" s="35">
        <v>201.31</v>
      </c>
      <c r="H4" s="28">
        <f t="shared" si="0"/>
        <v>0.4154318287037037</v>
      </c>
      <c r="I4" s="28">
        <f t="shared" si="1"/>
        <v>0.4176309027777778</v>
      </c>
      <c r="J4" s="25">
        <f t="shared" si="2"/>
        <v>0.0021990740740741033</v>
      </c>
      <c r="K4" s="4"/>
      <c r="L4" s="21">
        <f t="shared" si="3"/>
        <v>0.0021990740740741033</v>
      </c>
      <c r="M4" s="3"/>
      <c r="N4" s="3"/>
      <c r="P4" s="16"/>
      <c r="U4" s="26"/>
    </row>
    <row r="5" spans="1:16" ht="27" customHeight="1">
      <c r="A5" s="19">
        <v>103</v>
      </c>
      <c r="B5" s="20" t="s">
        <v>10</v>
      </c>
      <c r="C5" s="19" t="s">
        <v>15</v>
      </c>
      <c r="D5" s="18"/>
      <c r="E5" s="6"/>
      <c r="F5" s="35">
        <v>12.32</v>
      </c>
      <c r="G5" s="35">
        <v>212.32</v>
      </c>
      <c r="H5" s="28">
        <f t="shared" si="0"/>
        <v>0.4154435185185185</v>
      </c>
      <c r="I5" s="28">
        <f t="shared" si="1"/>
        <v>0.41775833333333334</v>
      </c>
      <c r="J5" s="25">
        <f t="shared" si="2"/>
        <v>0.002314814814814825</v>
      </c>
      <c r="K5" s="4">
        <v>15</v>
      </c>
      <c r="L5" s="21">
        <f t="shared" si="3"/>
        <v>0.002488425925925936</v>
      </c>
      <c r="M5" s="3"/>
      <c r="N5" s="3"/>
      <c r="P5" s="16"/>
    </row>
    <row r="6" spans="1:16" ht="27" customHeight="1">
      <c r="A6" s="19">
        <v>104</v>
      </c>
      <c r="B6" s="20" t="s">
        <v>10</v>
      </c>
      <c r="C6" s="19" t="s">
        <v>15</v>
      </c>
      <c r="D6" s="18"/>
      <c r="E6" s="6"/>
      <c r="F6" s="35">
        <v>13.54</v>
      </c>
      <c r="G6" s="35">
        <v>223.54</v>
      </c>
      <c r="H6" s="28">
        <f t="shared" si="0"/>
        <v>0.4154576388888889</v>
      </c>
      <c r="I6" s="28">
        <f t="shared" si="1"/>
        <v>0.41788819444444447</v>
      </c>
      <c r="J6" s="25">
        <f t="shared" si="2"/>
        <v>0.002430555555555547</v>
      </c>
      <c r="K6" s="4"/>
      <c r="L6" s="21">
        <f t="shared" si="3"/>
        <v>0.002430555555555547</v>
      </c>
      <c r="M6" s="3"/>
      <c r="N6" s="3"/>
      <c r="P6" s="16"/>
    </row>
    <row r="7" spans="1:16" ht="27" customHeight="1">
      <c r="A7" s="19">
        <v>105</v>
      </c>
      <c r="B7" s="20" t="s">
        <v>11</v>
      </c>
      <c r="C7" s="19" t="s">
        <v>7</v>
      </c>
      <c r="D7" s="18"/>
      <c r="E7" s="6"/>
      <c r="F7" s="35">
        <v>13.8</v>
      </c>
      <c r="G7" s="35">
        <v>233.8</v>
      </c>
      <c r="H7" s="28">
        <f t="shared" si="0"/>
        <v>0.41546064814814815</v>
      </c>
      <c r="I7" s="28">
        <f t="shared" si="1"/>
        <v>0.4180069444444445</v>
      </c>
      <c r="J7" s="25">
        <f t="shared" si="2"/>
        <v>0.0025462962962963243</v>
      </c>
      <c r="K7" s="4"/>
      <c r="L7" s="21">
        <f t="shared" si="3"/>
        <v>0.0025462962962963243</v>
      </c>
      <c r="M7" s="3"/>
      <c r="N7" s="3"/>
      <c r="P7" s="16"/>
    </row>
    <row r="8" spans="1:16" ht="27" customHeight="1">
      <c r="A8" s="19">
        <v>106</v>
      </c>
      <c r="B8" s="20" t="s">
        <v>11</v>
      </c>
      <c r="C8" s="19" t="s">
        <v>7</v>
      </c>
      <c r="D8" s="18"/>
      <c r="E8" s="6"/>
      <c r="F8" s="35">
        <v>20.59</v>
      </c>
      <c r="G8" s="35">
        <v>250.59</v>
      </c>
      <c r="H8" s="28">
        <f t="shared" si="0"/>
        <v>0.4155392361111111</v>
      </c>
      <c r="I8" s="28">
        <f t="shared" si="1"/>
        <v>0.41820127314814814</v>
      </c>
      <c r="J8" s="25">
        <f>I8-H8</f>
        <v>0.002662037037037046</v>
      </c>
      <c r="K8" s="4"/>
      <c r="L8" s="21">
        <f t="shared" si="3"/>
        <v>0.002662037037037046</v>
      </c>
      <c r="M8" s="3"/>
      <c r="N8" s="3"/>
      <c r="P8" s="16"/>
    </row>
    <row r="9" spans="1:16" ht="27" customHeight="1">
      <c r="A9" s="19">
        <v>107</v>
      </c>
      <c r="B9" s="20" t="s">
        <v>12</v>
      </c>
      <c r="C9" s="19" t="s">
        <v>7</v>
      </c>
      <c r="D9" s="18"/>
      <c r="E9" s="6"/>
      <c r="F9" s="35">
        <v>21.26</v>
      </c>
      <c r="G9" s="35">
        <v>261.26</v>
      </c>
      <c r="H9" s="28">
        <f t="shared" si="0"/>
        <v>0.41554699074074075</v>
      </c>
      <c r="I9" s="28">
        <f t="shared" si="1"/>
        <v>0.4183247685185185</v>
      </c>
      <c r="J9" s="25">
        <f t="shared" si="2"/>
        <v>0.002777777777777768</v>
      </c>
      <c r="K9" s="4"/>
      <c r="L9" s="21">
        <f t="shared" si="3"/>
        <v>0.002777777777777768</v>
      </c>
      <c r="M9" s="3"/>
      <c r="N9" s="3"/>
      <c r="P9" s="16"/>
    </row>
    <row r="10" spans="1:16" ht="27" customHeight="1">
      <c r="A10" s="19">
        <v>108</v>
      </c>
      <c r="B10" s="20" t="s">
        <v>13</v>
      </c>
      <c r="C10" s="19" t="s">
        <v>7</v>
      </c>
      <c r="D10" s="18"/>
      <c r="E10" s="6"/>
      <c r="F10" s="35">
        <v>21.49</v>
      </c>
      <c r="G10" s="35">
        <v>271.49</v>
      </c>
      <c r="H10" s="28">
        <f t="shared" si="0"/>
        <v>0.4155496527777778</v>
      </c>
      <c r="I10" s="28">
        <f t="shared" si="1"/>
        <v>0.4184431712962963</v>
      </c>
      <c r="J10" s="25">
        <f t="shared" si="2"/>
        <v>0.0028935185185185452</v>
      </c>
      <c r="K10" s="4"/>
      <c r="L10" s="21">
        <f t="shared" si="3"/>
        <v>0.0028935185185185452</v>
      </c>
      <c r="M10" s="3"/>
      <c r="N10" s="3"/>
      <c r="P10" s="16"/>
    </row>
    <row r="11" spans="1:16" ht="27" customHeight="1">
      <c r="A11" s="19">
        <v>109</v>
      </c>
      <c r="B11" s="20" t="s">
        <v>13</v>
      </c>
      <c r="C11" s="19" t="s">
        <v>15</v>
      </c>
      <c r="D11" s="18"/>
      <c r="E11" s="6"/>
      <c r="F11" s="35">
        <v>22.5</v>
      </c>
      <c r="G11" s="35">
        <v>282.5</v>
      </c>
      <c r="H11" s="28">
        <f t="shared" si="0"/>
        <v>0.4155613425925926</v>
      </c>
      <c r="I11" s="28">
        <f t="shared" si="1"/>
        <v>0.41857060185185185</v>
      </c>
      <c r="J11" s="25">
        <f t="shared" si="2"/>
        <v>0.003009259259259267</v>
      </c>
      <c r="K11" s="4"/>
      <c r="L11" s="21">
        <f t="shared" si="3"/>
        <v>0.003009259259259267</v>
      </c>
      <c r="M11" s="3"/>
      <c r="N11" s="3"/>
      <c r="P11" s="16"/>
    </row>
    <row r="12" spans="1:16" ht="27" customHeight="1">
      <c r="A12" s="19">
        <v>110</v>
      </c>
      <c r="B12" s="20" t="s">
        <v>13</v>
      </c>
      <c r="C12" s="19" t="s">
        <v>15</v>
      </c>
      <c r="D12" s="18"/>
      <c r="E12" s="6"/>
      <c r="F12" s="35">
        <v>23.3</v>
      </c>
      <c r="G12" s="35">
        <v>293.3</v>
      </c>
      <c r="H12" s="28">
        <f t="shared" si="0"/>
        <v>0.41557060185185185</v>
      </c>
      <c r="I12" s="28">
        <f t="shared" si="1"/>
        <v>0.41869560185185184</v>
      </c>
      <c r="J12" s="25">
        <f t="shared" si="2"/>
        <v>0.003124999999999989</v>
      </c>
      <c r="K12" s="4"/>
      <c r="L12" s="21">
        <f t="shared" si="3"/>
        <v>0.003124999999999989</v>
      </c>
      <c r="M12" s="3"/>
      <c r="N12" s="3"/>
      <c r="P12" s="16"/>
    </row>
    <row r="13" spans="1:16" ht="27" customHeight="1">
      <c r="A13" s="19">
        <v>111</v>
      </c>
      <c r="B13" s="20" t="s">
        <v>14</v>
      </c>
      <c r="C13" s="19" t="s">
        <v>16</v>
      </c>
      <c r="D13" s="18"/>
      <c r="E13" s="6"/>
      <c r="F13" s="35">
        <v>23.56</v>
      </c>
      <c r="G13" s="35">
        <v>303.56</v>
      </c>
      <c r="H13" s="28">
        <f t="shared" si="0"/>
        <v>0.41557361111111113</v>
      </c>
      <c r="I13" s="28">
        <f t="shared" si="1"/>
        <v>0.41881435185185184</v>
      </c>
      <c r="J13" s="25">
        <f t="shared" si="2"/>
        <v>0.0032407407407407107</v>
      </c>
      <c r="K13" s="4"/>
      <c r="L13" s="21">
        <f t="shared" si="3"/>
        <v>0.0032407407407407107</v>
      </c>
      <c r="M13" s="3"/>
      <c r="N13" s="3"/>
      <c r="P13" s="16"/>
    </row>
  </sheetData>
  <sheetProtection/>
  <mergeCells count="1">
    <mergeCell ref="A1:E1"/>
  </mergeCells>
  <printOptions/>
  <pageMargins left="0.31496062992125984" right="0.2755905511811024" top="0.31496062992125984" bottom="0.31496062992125984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37"/>
  <sheetViews>
    <sheetView tabSelected="1" zoomScalePageLayoutView="0" workbookViewId="0" topLeftCell="B1">
      <pane ySplit="1" topLeftCell="A14" activePane="bottomLeft" state="frozen"/>
      <selection pane="topLeft" activeCell="B1" sqref="B1"/>
      <selection pane="bottomLeft" activeCell="K32" sqref="K32"/>
    </sheetView>
  </sheetViews>
  <sheetFormatPr defaultColWidth="9.140625" defaultRowHeight="12.75"/>
  <cols>
    <col min="1" max="1" width="8.8515625" style="17" customWidth="1"/>
    <col min="2" max="2" width="11.7109375" style="15" bestFit="1" customWidth="1"/>
    <col min="3" max="3" width="12.421875" style="16" bestFit="1" customWidth="1"/>
    <col min="4" max="4" width="8.8515625" style="16" customWidth="1"/>
    <col min="5" max="5" width="8.8515625" style="17" customWidth="1"/>
    <col min="6" max="6" width="8.8515625" style="15" customWidth="1"/>
    <col min="7" max="8" width="8.8515625" style="16" customWidth="1"/>
    <col min="9" max="9" width="8.8515625" style="15" customWidth="1"/>
    <col min="10" max="10" width="8.8515625" style="16" customWidth="1"/>
    <col min="11" max="11" width="11.7109375" style="15" customWidth="1"/>
    <col min="12" max="16384" width="8.8515625" style="16" customWidth="1"/>
  </cols>
  <sheetData>
    <row r="1" spans="1:19" ht="26.25">
      <c r="A1" s="17" t="s">
        <v>18</v>
      </c>
      <c r="B1" s="15" t="s">
        <v>19</v>
      </c>
      <c r="C1" s="16" t="s">
        <v>20</v>
      </c>
      <c r="D1" s="16" t="s">
        <v>21</v>
      </c>
      <c r="E1" s="17" t="s">
        <v>22</v>
      </c>
      <c r="F1" s="15" t="s">
        <v>23</v>
      </c>
      <c r="G1" s="16" t="s">
        <v>1</v>
      </c>
      <c r="H1" s="16" t="s">
        <v>24</v>
      </c>
      <c r="I1" s="15" t="s">
        <v>25</v>
      </c>
      <c r="J1" s="16" t="s">
        <v>26</v>
      </c>
      <c r="K1" s="15" t="s">
        <v>27</v>
      </c>
      <c r="L1" s="16" t="s">
        <v>28</v>
      </c>
      <c r="M1" s="16" t="s">
        <v>29</v>
      </c>
      <c r="N1" s="16" t="s">
        <v>30</v>
      </c>
      <c r="O1" s="16" t="s">
        <v>31</v>
      </c>
      <c r="P1" s="16" t="s">
        <v>32</v>
      </c>
      <c r="Q1" s="16" t="s">
        <v>33</v>
      </c>
      <c r="R1" s="16" t="s">
        <v>34</v>
      </c>
      <c r="S1" s="16" t="s">
        <v>35</v>
      </c>
    </row>
    <row r="2" spans="1:16" ht="12.75">
      <c r="A2" s="17">
        <v>1</v>
      </c>
      <c r="B2" s="22">
        <v>43379</v>
      </c>
      <c r="C2" s="23">
        <v>43261</v>
      </c>
      <c r="D2" s="24">
        <v>0.4459722222222222</v>
      </c>
      <c r="F2" s="15" t="s">
        <v>6</v>
      </c>
      <c r="G2" s="16" t="s">
        <v>36</v>
      </c>
      <c r="H2" s="16" t="s">
        <v>37</v>
      </c>
      <c r="I2" s="15" t="s">
        <v>38</v>
      </c>
      <c r="J2" s="16" t="s">
        <v>39</v>
      </c>
      <c r="K2" s="15" t="s">
        <v>40</v>
      </c>
      <c r="L2" s="16" t="s">
        <v>41</v>
      </c>
      <c r="M2" s="16">
        <v>0</v>
      </c>
      <c r="N2" s="16">
        <v>0</v>
      </c>
      <c r="O2" s="16">
        <v>0</v>
      </c>
      <c r="P2" s="16" t="s">
        <v>42</v>
      </c>
    </row>
    <row r="3" spans="1:16" ht="12.75">
      <c r="A3" s="17">
        <v>1</v>
      </c>
      <c r="B3" s="22">
        <v>43379</v>
      </c>
      <c r="C3" s="23">
        <v>43261</v>
      </c>
      <c r="D3" s="24">
        <v>0.4459722222222222</v>
      </c>
      <c r="F3" s="15" t="s">
        <v>6</v>
      </c>
      <c r="G3" s="16" t="s">
        <v>36</v>
      </c>
      <c r="H3" s="16" t="s">
        <v>37</v>
      </c>
      <c r="I3" s="15" t="s">
        <v>38</v>
      </c>
      <c r="J3" s="16" t="s">
        <v>39</v>
      </c>
      <c r="K3" s="15" t="s">
        <v>40</v>
      </c>
      <c r="L3" s="16" t="s">
        <v>43</v>
      </c>
      <c r="M3" s="16">
        <v>3134.25</v>
      </c>
      <c r="N3" s="16">
        <v>0</v>
      </c>
      <c r="O3" s="16">
        <v>0</v>
      </c>
      <c r="P3" s="16" t="s">
        <v>42</v>
      </c>
    </row>
    <row r="4" spans="1:16" ht="12.75">
      <c r="A4" s="17">
        <v>1</v>
      </c>
      <c r="B4" s="22">
        <v>43379</v>
      </c>
      <c r="C4" s="23">
        <v>43261</v>
      </c>
      <c r="D4" s="24">
        <v>0.4459722222222222</v>
      </c>
      <c r="F4" s="15" t="s">
        <v>6</v>
      </c>
      <c r="G4" s="16" t="s">
        <v>36</v>
      </c>
      <c r="H4" s="16" t="s">
        <v>37</v>
      </c>
      <c r="I4" s="15" t="s">
        <v>38</v>
      </c>
      <c r="J4" s="16" t="s">
        <v>39</v>
      </c>
      <c r="K4" s="15" t="s">
        <v>40</v>
      </c>
      <c r="L4" s="16" t="s">
        <v>44</v>
      </c>
      <c r="M4" s="16">
        <v>3191.56</v>
      </c>
      <c r="N4" s="16">
        <v>0</v>
      </c>
      <c r="O4" s="16">
        <v>0</v>
      </c>
      <c r="P4" s="16" t="s">
        <v>42</v>
      </c>
    </row>
    <row r="5" spans="1:16" ht="12.75">
      <c r="A5" s="17">
        <v>1</v>
      </c>
      <c r="B5" s="22">
        <v>43379</v>
      </c>
      <c r="C5" s="23">
        <v>43261</v>
      </c>
      <c r="D5" s="24">
        <v>0.4459722222222222</v>
      </c>
      <c r="F5" s="15" t="s">
        <v>6</v>
      </c>
      <c r="G5" s="16" t="s">
        <v>36</v>
      </c>
      <c r="H5" s="16" t="s">
        <v>37</v>
      </c>
      <c r="I5" s="15" t="s">
        <v>38</v>
      </c>
      <c r="J5" s="16" t="s">
        <v>39</v>
      </c>
      <c r="K5" s="15" t="s">
        <v>40</v>
      </c>
      <c r="L5" s="16" t="s">
        <v>45</v>
      </c>
      <c r="M5" s="16">
        <v>3209</v>
      </c>
      <c r="N5" s="16">
        <v>0</v>
      </c>
      <c r="O5" s="16">
        <v>0</v>
      </c>
      <c r="P5" s="16" t="s">
        <v>42</v>
      </c>
    </row>
    <row r="6" spans="1:16" ht="12.75">
      <c r="A6" s="17">
        <v>1</v>
      </c>
      <c r="B6" s="22">
        <v>43379</v>
      </c>
      <c r="C6" s="23">
        <v>43261</v>
      </c>
      <c r="D6" s="24">
        <v>0.4459722222222222</v>
      </c>
      <c r="F6" s="15" t="s">
        <v>6</v>
      </c>
      <c r="G6" s="16" t="s">
        <v>36</v>
      </c>
      <c r="H6" s="16" t="s">
        <v>37</v>
      </c>
      <c r="I6" s="15" t="s">
        <v>38</v>
      </c>
      <c r="J6" s="16" t="s">
        <v>39</v>
      </c>
      <c r="K6" s="15" t="s">
        <v>40</v>
      </c>
      <c r="L6" s="16" t="s">
        <v>46</v>
      </c>
      <c r="M6" s="16">
        <v>3231.95</v>
      </c>
      <c r="N6" s="16">
        <v>0</v>
      </c>
      <c r="O6" s="16">
        <v>0</v>
      </c>
      <c r="P6" s="16" t="s">
        <v>42</v>
      </c>
    </row>
    <row r="7" spans="1:16" ht="12.75">
      <c r="A7" s="17">
        <v>1</v>
      </c>
      <c r="B7" s="22">
        <v>43379</v>
      </c>
      <c r="C7" s="23">
        <v>43261</v>
      </c>
      <c r="D7" s="24">
        <v>0.4459722222222222</v>
      </c>
      <c r="F7" s="15" t="s">
        <v>6</v>
      </c>
      <c r="G7" s="16" t="s">
        <v>36</v>
      </c>
      <c r="H7" s="16" t="s">
        <v>37</v>
      </c>
      <c r="I7" s="15" t="s">
        <v>38</v>
      </c>
      <c r="J7" s="16" t="s">
        <v>39</v>
      </c>
      <c r="K7" s="15" t="s">
        <v>40</v>
      </c>
      <c r="L7" s="16" t="s">
        <v>47</v>
      </c>
      <c r="M7" s="16">
        <v>3242.69</v>
      </c>
      <c r="N7" s="16">
        <v>0</v>
      </c>
      <c r="O7" s="16">
        <v>0</v>
      </c>
      <c r="P7" s="16" t="s">
        <v>42</v>
      </c>
    </row>
    <row r="8" spans="1:16" ht="12.75">
      <c r="A8" s="17">
        <v>1</v>
      </c>
      <c r="B8" s="22">
        <v>43379</v>
      </c>
      <c r="C8" s="23">
        <v>43261</v>
      </c>
      <c r="D8" s="24">
        <v>0.4459722222222222</v>
      </c>
      <c r="F8" s="15" t="s">
        <v>6</v>
      </c>
      <c r="G8" s="16" t="s">
        <v>36</v>
      </c>
      <c r="H8" s="16" t="s">
        <v>37</v>
      </c>
      <c r="I8" s="15" t="s">
        <v>38</v>
      </c>
      <c r="J8" s="16" t="s">
        <v>39</v>
      </c>
      <c r="K8" s="15" t="s">
        <v>40</v>
      </c>
      <c r="L8" s="16" t="s">
        <v>48</v>
      </c>
      <c r="M8" s="16">
        <v>3281.81</v>
      </c>
      <c r="N8" s="16">
        <v>0</v>
      </c>
      <c r="O8" s="16">
        <v>0</v>
      </c>
      <c r="P8" s="16" t="s">
        <v>42</v>
      </c>
    </row>
    <row r="9" spans="1:16" ht="12.75">
      <c r="A9" s="17">
        <v>1</v>
      </c>
      <c r="B9" s="22">
        <v>43379</v>
      </c>
      <c r="C9" s="23">
        <v>43261</v>
      </c>
      <c r="D9" s="24">
        <v>0.4459722222222222</v>
      </c>
      <c r="F9" s="15" t="s">
        <v>6</v>
      </c>
      <c r="G9" s="16" t="s">
        <v>36</v>
      </c>
      <c r="H9" s="16" t="s">
        <v>37</v>
      </c>
      <c r="I9" s="15" t="s">
        <v>38</v>
      </c>
      <c r="J9" s="16" t="s">
        <v>39</v>
      </c>
      <c r="K9" s="15" t="s">
        <v>40</v>
      </c>
      <c r="L9" s="16" t="s">
        <v>49</v>
      </c>
      <c r="M9" s="16">
        <v>3305.84</v>
      </c>
      <c r="N9" s="16">
        <v>0</v>
      </c>
      <c r="O9" s="16">
        <v>0</v>
      </c>
      <c r="P9" s="16" t="s">
        <v>42</v>
      </c>
    </row>
    <row r="10" spans="1:16" ht="12.75">
      <c r="A10" s="17">
        <v>1</v>
      </c>
      <c r="B10" s="22">
        <v>43379</v>
      </c>
      <c r="C10" s="23">
        <v>43261</v>
      </c>
      <c r="D10" s="24">
        <v>0.4459722222222222</v>
      </c>
      <c r="F10" s="15" t="s">
        <v>6</v>
      </c>
      <c r="G10" s="16" t="s">
        <v>36</v>
      </c>
      <c r="H10" s="16" t="s">
        <v>37</v>
      </c>
      <c r="I10" s="15" t="s">
        <v>38</v>
      </c>
      <c r="J10" s="16" t="s">
        <v>39</v>
      </c>
      <c r="K10" s="15" t="s">
        <v>40</v>
      </c>
      <c r="L10" s="16" t="s">
        <v>50</v>
      </c>
      <c r="M10" s="16">
        <v>3333.58</v>
      </c>
      <c r="N10" s="16">
        <v>0</v>
      </c>
      <c r="O10" s="16">
        <v>0</v>
      </c>
      <c r="P10" s="16" t="s">
        <v>42</v>
      </c>
    </row>
    <row r="11" spans="1:16" ht="12.75">
      <c r="A11" s="17">
        <v>1</v>
      </c>
      <c r="B11" s="22">
        <v>43379</v>
      </c>
      <c r="C11" s="23">
        <v>43261</v>
      </c>
      <c r="D11" s="24">
        <v>0.4459722222222222</v>
      </c>
      <c r="F11" s="15" t="s">
        <v>6</v>
      </c>
      <c r="G11" s="16" t="s">
        <v>36</v>
      </c>
      <c r="H11" s="16" t="s">
        <v>37</v>
      </c>
      <c r="I11" s="15" t="s">
        <v>38</v>
      </c>
      <c r="J11" s="16" t="s">
        <v>39</v>
      </c>
      <c r="K11" s="15" t="s">
        <v>40</v>
      </c>
      <c r="L11" s="16" t="s">
        <v>51</v>
      </c>
      <c r="M11" s="16">
        <v>3354.81</v>
      </c>
      <c r="N11" s="16">
        <v>0</v>
      </c>
      <c r="O11" s="16">
        <v>0</v>
      </c>
      <c r="P11" s="16" t="s">
        <v>42</v>
      </c>
    </row>
    <row r="12" spans="1:16" ht="12.75">
      <c r="A12" s="17">
        <v>1</v>
      </c>
      <c r="B12" s="22">
        <v>43379</v>
      </c>
      <c r="C12" s="23">
        <v>43261</v>
      </c>
      <c r="D12" s="24">
        <v>0.4459722222222222</v>
      </c>
      <c r="F12" s="15" t="s">
        <v>6</v>
      </c>
      <c r="G12" s="16" t="s">
        <v>36</v>
      </c>
      <c r="H12" s="16" t="s">
        <v>37</v>
      </c>
      <c r="I12" s="15" t="s">
        <v>38</v>
      </c>
      <c r="J12" s="16" t="s">
        <v>39</v>
      </c>
      <c r="K12" s="15" t="s">
        <v>40</v>
      </c>
      <c r="L12" s="16" t="s">
        <v>52</v>
      </c>
      <c r="M12" s="16">
        <v>3447.65</v>
      </c>
      <c r="N12" s="16">
        <v>0</v>
      </c>
      <c r="O12" s="16">
        <v>0</v>
      </c>
      <c r="P12" s="16" t="s">
        <v>42</v>
      </c>
    </row>
    <row r="13" spans="1:16" ht="12.75">
      <c r="A13" s="17">
        <v>1</v>
      </c>
      <c r="B13" s="22">
        <v>43379</v>
      </c>
      <c r="C13" s="23">
        <v>43261</v>
      </c>
      <c r="D13" s="24">
        <v>0.4459722222222222</v>
      </c>
      <c r="F13" s="15" t="s">
        <v>6</v>
      </c>
      <c r="G13" s="16" t="s">
        <v>36</v>
      </c>
      <c r="H13" s="16" t="s">
        <v>37</v>
      </c>
      <c r="I13" s="15" t="s">
        <v>38</v>
      </c>
      <c r="J13" s="16" t="s">
        <v>39</v>
      </c>
      <c r="K13" s="15" t="s">
        <v>40</v>
      </c>
      <c r="L13" s="16" t="s">
        <v>53</v>
      </c>
      <c r="M13" s="16">
        <v>3531.55</v>
      </c>
      <c r="N13" s="16">
        <v>0</v>
      </c>
      <c r="O13" s="16">
        <v>0</v>
      </c>
      <c r="P13" s="16" t="s">
        <v>42</v>
      </c>
    </row>
    <row r="14" spans="1:16" ht="12.75">
      <c r="A14" s="17">
        <v>1</v>
      </c>
      <c r="B14" s="22">
        <v>43379</v>
      </c>
      <c r="C14" s="23">
        <v>43261</v>
      </c>
      <c r="D14" s="24">
        <v>0.4459722222222222</v>
      </c>
      <c r="F14" s="15" t="s">
        <v>6</v>
      </c>
      <c r="G14" s="16" t="s">
        <v>36</v>
      </c>
      <c r="H14" s="16" t="s">
        <v>37</v>
      </c>
      <c r="I14" s="15" t="s">
        <v>38</v>
      </c>
      <c r="J14" s="16" t="s">
        <v>39</v>
      </c>
      <c r="K14" s="15" t="s">
        <v>40</v>
      </c>
      <c r="L14" s="16" t="s">
        <v>54</v>
      </c>
      <c r="M14" s="16">
        <v>3592.66</v>
      </c>
      <c r="N14" s="16">
        <v>0</v>
      </c>
      <c r="O14" s="16">
        <v>0</v>
      </c>
      <c r="P14" s="16" t="s">
        <v>42</v>
      </c>
    </row>
    <row r="15" spans="1:16" ht="12.75">
      <c r="A15" s="17">
        <v>1</v>
      </c>
      <c r="B15" s="22">
        <v>43379</v>
      </c>
      <c r="C15" s="23">
        <v>43261</v>
      </c>
      <c r="D15" s="24">
        <v>0.4459722222222222</v>
      </c>
      <c r="F15" s="15" t="s">
        <v>6</v>
      </c>
      <c r="G15" s="16" t="s">
        <v>36</v>
      </c>
      <c r="H15" s="16" t="s">
        <v>37</v>
      </c>
      <c r="I15" s="15" t="s">
        <v>38</v>
      </c>
      <c r="J15" s="16" t="s">
        <v>39</v>
      </c>
      <c r="K15" s="15" t="s">
        <v>40</v>
      </c>
      <c r="L15" s="16" t="s">
        <v>55</v>
      </c>
      <c r="M15" s="16">
        <v>3660.11</v>
      </c>
      <c r="N15" s="16">
        <v>0</v>
      </c>
      <c r="O15" s="16">
        <v>0</v>
      </c>
      <c r="P15" s="16" t="s">
        <v>42</v>
      </c>
    </row>
    <row r="16" spans="1:16" ht="12.75">
      <c r="A16" s="17">
        <v>1</v>
      </c>
      <c r="B16" s="22">
        <v>43379</v>
      </c>
      <c r="C16" s="23">
        <v>43261</v>
      </c>
      <c r="D16" s="24">
        <v>0.4459722222222222</v>
      </c>
      <c r="F16" s="15" t="s">
        <v>6</v>
      </c>
      <c r="G16" s="16" t="s">
        <v>36</v>
      </c>
      <c r="H16" s="16" t="s">
        <v>37</v>
      </c>
      <c r="I16" s="15" t="s">
        <v>38</v>
      </c>
      <c r="J16" s="16" t="s">
        <v>39</v>
      </c>
      <c r="K16" s="15" t="s">
        <v>40</v>
      </c>
      <c r="L16" s="16" t="s">
        <v>56</v>
      </c>
      <c r="M16" s="16">
        <v>3693.93</v>
      </c>
      <c r="N16" s="16">
        <v>0</v>
      </c>
      <c r="O16" s="16">
        <v>0</v>
      </c>
      <c r="P16" s="16" t="s">
        <v>42</v>
      </c>
    </row>
    <row r="17" spans="1:16" ht="12.75">
      <c r="A17" s="17">
        <v>1</v>
      </c>
      <c r="B17" s="22">
        <v>43379</v>
      </c>
      <c r="C17" s="23">
        <v>43261</v>
      </c>
      <c r="D17" s="24">
        <v>0.4459722222222222</v>
      </c>
      <c r="F17" s="15" t="s">
        <v>6</v>
      </c>
      <c r="G17" s="16" t="s">
        <v>36</v>
      </c>
      <c r="H17" s="16" t="s">
        <v>37</v>
      </c>
      <c r="I17" s="15" t="s">
        <v>38</v>
      </c>
      <c r="J17" s="16" t="s">
        <v>39</v>
      </c>
      <c r="K17" s="15" t="s">
        <v>40</v>
      </c>
      <c r="L17" s="16" t="s">
        <v>57</v>
      </c>
      <c r="M17" s="16">
        <v>3710.49</v>
      </c>
      <c r="N17" s="16">
        <v>0</v>
      </c>
      <c r="O17" s="16">
        <v>0</v>
      </c>
      <c r="P17" s="16" t="s">
        <v>42</v>
      </c>
    </row>
    <row r="18" spans="1:16" ht="12.75">
      <c r="A18" s="17">
        <v>1</v>
      </c>
      <c r="B18" s="22">
        <v>43379</v>
      </c>
      <c r="C18" s="23">
        <v>43261</v>
      </c>
      <c r="D18" s="24">
        <v>0.4459722222222222</v>
      </c>
      <c r="F18" s="15" t="s">
        <v>6</v>
      </c>
      <c r="G18" s="16" t="s">
        <v>36</v>
      </c>
      <c r="H18" s="16" t="s">
        <v>37</v>
      </c>
      <c r="I18" s="15" t="s">
        <v>38</v>
      </c>
      <c r="J18" s="16" t="s">
        <v>39</v>
      </c>
      <c r="K18" s="15" t="s">
        <v>40</v>
      </c>
      <c r="L18" s="16" t="s">
        <v>58</v>
      </c>
      <c r="M18" s="16">
        <v>3717.04</v>
      </c>
      <c r="N18" s="16">
        <v>0</v>
      </c>
      <c r="O18" s="16">
        <v>0</v>
      </c>
      <c r="P18" s="16" t="s">
        <v>42</v>
      </c>
    </row>
    <row r="19" spans="1:16" ht="12.75">
      <c r="A19" s="17">
        <v>1</v>
      </c>
      <c r="B19" s="22">
        <v>43379</v>
      </c>
      <c r="C19" s="23">
        <v>43261</v>
      </c>
      <c r="D19" s="24">
        <v>0.4459722222222222</v>
      </c>
      <c r="F19" s="15" t="s">
        <v>6</v>
      </c>
      <c r="G19" s="16" t="s">
        <v>36</v>
      </c>
      <c r="H19" s="16" t="s">
        <v>37</v>
      </c>
      <c r="I19" s="15" t="s">
        <v>38</v>
      </c>
      <c r="J19" s="16" t="s">
        <v>39</v>
      </c>
      <c r="K19" s="15" t="s">
        <v>40</v>
      </c>
      <c r="L19" s="16" t="s">
        <v>59</v>
      </c>
      <c r="M19" s="16">
        <v>3831.02</v>
      </c>
      <c r="N19" s="16">
        <v>0</v>
      </c>
      <c r="O19" s="16">
        <v>0</v>
      </c>
      <c r="P19" s="16" t="s">
        <v>42</v>
      </c>
    </row>
    <row r="20" spans="1:16" ht="12.75">
      <c r="A20" s="17">
        <v>1</v>
      </c>
      <c r="B20" s="22">
        <v>43379</v>
      </c>
      <c r="C20" s="23">
        <v>43261</v>
      </c>
      <c r="D20" s="24">
        <v>0.4459722222222222</v>
      </c>
      <c r="F20" s="15" t="s">
        <v>6</v>
      </c>
      <c r="G20" s="16" t="s">
        <v>36</v>
      </c>
      <c r="H20" s="16" t="s">
        <v>37</v>
      </c>
      <c r="I20" s="15" t="s">
        <v>38</v>
      </c>
      <c r="J20" s="16" t="s">
        <v>39</v>
      </c>
      <c r="K20" s="15" t="s">
        <v>40</v>
      </c>
      <c r="L20" s="16" t="s">
        <v>60</v>
      </c>
      <c r="M20" s="16">
        <v>4929.66</v>
      </c>
      <c r="N20" s="16">
        <v>0</v>
      </c>
      <c r="O20" s="16">
        <v>0</v>
      </c>
      <c r="P20" s="16" t="s">
        <v>42</v>
      </c>
    </row>
    <row r="23" ht="12.75">
      <c r="K23" s="51"/>
    </row>
    <row r="24" spans="4:13" ht="12.75">
      <c r="D24" s="47" t="s">
        <v>110</v>
      </c>
      <c r="E24" s="50"/>
      <c r="F24" s="47"/>
      <c r="G24" s="48"/>
      <c r="H24" s="48"/>
      <c r="I24" s="47"/>
      <c r="J24" s="48"/>
      <c r="K24" s="52">
        <v>101</v>
      </c>
      <c r="L24" t="s">
        <v>43</v>
      </c>
      <c r="M24" s="16">
        <v>3134.25</v>
      </c>
    </row>
    <row r="25" spans="4:13" ht="12.75">
      <c r="D25" s="48" t="s">
        <v>109</v>
      </c>
      <c r="E25" s="50"/>
      <c r="F25" s="47"/>
      <c r="G25" s="48"/>
      <c r="H25" s="48"/>
      <c r="I25" s="47"/>
      <c r="J25" s="48"/>
      <c r="K25" s="52">
        <v>102</v>
      </c>
      <c r="L25" t="s">
        <v>47</v>
      </c>
      <c r="M25" s="16">
        <v>3191.56</v>
      </c>
    </row>
    <row r="26" spans="11:13" ht="12.75">
      <c r="K26" s="52">
        <v>103</v>
      </c>
      <c r="L26" t="s">
        <v>46</v>
      </c>
      <c r="M26" s="16">
        <v>3209</v>
      </c>
    </row>
    <row r="27" spans="11:13" ht="12.75">
      <c r="K27" s="52">
        <v>104</v>
      </c>
      <c r="L27" t="s">
        <v>45</v>
      </c>
      <c r="M27" s="16">
        <v>3231.95</v>
      </c>
    </row>
    <row r="28" spans="11:13" ht="12.75">
      <c r="K28" s="52">
        <v>105</v>
      </c>
      <c r="L28" t="s">
        <v>44</v>
      </c>
      <c r="M28" s="16">
        <v>3242.69</v>
      </c>
    </row>
    <row r="29" spans="11:13" ht="12.75">
      <c r="K29" s="52">
        <v>106</v>
      </c>
      <c r="L29" s="30" t="s">
        <v>68</v>
      </c>
      <c r="M29" s="53" t="s">
        <v>68</v>
      </c>
    </row>
    <row r="30" spans="11:13" ht="12.75">
      <c r="K30" s="52">
        <v>107</v>
      </c>
      <c r="L30" t="s">
        <v>48</v>
      </c>
      <c r="M30" s="16">
        <v>3305.84</v>
      </c>
    </row>
    <row r="31" spans="11:13" ht="12.75">
      <c r="K31" s="52">
        <v>108</v>
      </c>
      <c r="L31" t="s">
        <v>50</v>
      </c>
      <c r="M31" s="16">
        <v>3333.58</v>
      </c>
    </row>
    <row r="32" spans="11:13" ht="12.75">
      <c r="K32" s="52">
        <v>109</v>
      </c>
      <c r="L32" t="s">
        <v>49</v>
      </c>
      <c r="M32" s="16">
        <v>3354.81</v>
      </c>
    </row>
    <row r="33" spans="11:13" ht="12.75">
      <c r="K33" s="52">
        <v>110</v>
      </c>
      <c r="L33" t="s">
        <v>52</v>
      </c>
      <c r="M33" s="16">
        <v>3447.65</v>
      </c>
    </row>
    <row r="34" spans="11:13" ht="12.75">
      <c r="K34" s="52">
        <v>111</v>
      </c>
      <c r="L34" t="s">
        <v>51</v>
      </c>
      <c r="M34" s="16">
        <v>3531.55</v>
      </c>
    </row>
    <row r="35" spans="11:13" ht="12.75">
      <c r="K35" s="52">
        <v>112</v>
      </c>
      <c r="L35" t="s">
        <v>53</v>
      </c>
      <c r="M35" s="16">
        <v>3592.66</v>
      </c>
    </row>
    <row r="36" ht="12.75">
      <c r="K36" s="51"/>
    </row>
    <row r="37" ht="12.75">
      <c r="K3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Ronald Wallace</cp:lastModifiedBy>
  <cp:lastPrinted>2019-03-07T10:42:06Z</cp:lastPrinted>
  <dcterms:created xsi:type="dcterms:W3CDTF">2005-02-20T22:04:15Z</dcterms:created>
  <dcterms:modified xsi:type="dcterms:W3CDTF">2019-03-07T18:27:08Z</dcterms:modified>
  <cp:category/>
  <cp:version/>
  <cp:contentType/>
  <cp:contentStatus/>
</cp:coreProperties>
</file>